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ABC</author>
  </authors>
  <commentList>
    <comment ref="A209" authorId="0">
      <text>
        <r>
          <rPr>
            <b/>
            <sz val="8"/>
            <rFont val="Tahoma"/>
            <family val="2"/>
          </rPr>
          <t>ABC: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<sst xmlns="http://schemas.openxmlformats.org/spreadsheetml/2006/main" count="566" uniqueCount="324">
  <si>
    <t>Участник</t>
  </si>
  <si>
    <t>Опаковка</t>
  </si>
  <si>
    <t>Общ холестерол (CHOD-PAP метод) (750 мл)</t>
  </si>
  <si>
    <t>Триглицериди (GPO-PAP метод)     750мл</t>
  </si>
  <si>
    <t>Липаза (колориметричен тест) 120 мл</t>
  </si>
  <si>
    <t>α – амилаза (колориметричен тест) (300мл)</t>
  </si>
  <si>
    <t>Тест за изследване на хламидия IgA (50 теста) ензимен имуноанализ с визуално отчитане</t>
  </si>
  <si>
    <t>Контролен серум за имунология (хормони, туморни маркери, лекарствено мониториране) три нива(20x5мл.)</t>
  </si>
  <si>
    <t>Човешки контролен серум за ензими и субстрати (с над 30 паказателя) –  N с нормални стойности  (20 х 5 мл)</t>
  </si>
  <si>
    <t>Човешки контролен серум за ензими и субстрати (с над 30 паказателя) –  P с патологични стойности  (20 х 5 мл)</t>
  </si>
  <si>
    <t>СХ4CR-S Креатинин реагент (2х300)</t>
  </si>
  <si>
    <t>"R" УРЕЯ реагент х 500 мл.</t>
  </si>
  <si>
    <t>"Н"СХ/ЛХ АЛБУМИН кит (2х300 теста)</t>
  </si>
  <si>
    <t>"Н"СХ ДИРЕКТЕН БИЛИРУБИН (2х300 теста)</t>
  </si>
  <si>
    <t>"Н"СХ/LХ ТОТАЛ БИЛИРУБИН кит (2х300 теста)</t>
  </si>
  <si>
    <t>"RI"СХ/LХ-ХОЛЕСТЕРОЛ (2х300 теста)</t>
  </si>
  <si>
    <t>"RI"ХДЛ ХОЛЕСТЕРОЛ (2х400 тест)</t>
  </si>
  <si>
    <t>"RI"СХ/LХ-ЖЕЛЯЗО (2х200 теста)</t>
  </si>
  <si>
    <t>"Н"СХ/LХ-МАГНЕЗИЙ (2х100 теста)</t>
  </si>
  <si>
    <t>"R"СХ/LХ-ТРИГИЦЕРИДИ ГРО кит (2х300 теста)</t>
  </si>
  <si>
    <t>Общ белтък (2х300 теста)</t>
  </si>
  <si>
    <t>"RI"СХ/LХ-ПИКОЧНА КИСЕЛИНА кит (2х300 теста)</t>
  </si>
  <si>
    <t>"R"СХ/LХ-АЛКАЛНА ФОСФАТАЗА (2х200 теста)</t>
  </si>
  <si>
    <t>"RI" АЛАТ реагент (2х400 теста)</t>
  </si>
  <si>
    <t>"RI"СХ/LХ-АМИЛАЗА (2х200 теста)</t>
  </si>
  <si>
    <t>"RI"СХ/LХ АСАТ реагент (2х400 теста)</t>
  </si>
  <si>
    <t>Креатинкиназа NAC FS       500мл</t>
  </si>
  <si>
    <t>Креатинкиназа MB FS           500мл</t>
  </si>
  <si>
    <t>"RI"СХ/LХ ГГТ реагент (2х200 теста)</t>
  </si>
  <si>
    <t>"RI"СХ/LХ-ЛДХ-Л (ЛДП) кит (2х200 теста)</t>
  </si>
  <si>
    <t>"F"СХ/LХ МУЛТИ КАЛИБРАТОР 6х20мл.)</t>
  </si>
  <si>
    <t>"Н"СХ/LХ FE/IBCT КАЛИБРАТОР (6х25 мл.)</t>
  </si>
  <si>
    <t>"F"СХ/LХ ХДЛ ХОЛЕСТЕРОЛ КАЛИБРАТОР 2х10 мл.)</t>
  </si>
  <si>
    <t>IBCT-реагент (2х100 теста)</t>
  </si>
  <si>
    <t>Мултилевъл контрол (6х20 мл)</t>
  </si>
  <si>
    <t>Аксес тропонин И - калибратор</t>
  </si>
  <si>
    <t>Естрадиол - реагент (2х50 теста)</t>
  </si>
  <si>
    <t>Естрадиол - калибратор</t>
  </si>
  <si>
    <t>Общ ПСА - калибратор</t>
  </si>
  <si>
    <t>Свободен Т3 - реагент (2х50 теста)</t>
  </si>
  <si>
    <t>Свободен Т3 - калибратор</t>
  </si>
  <si>
    <t>Свободен Т4 - реагент (2х50 теста)</t>
  </si>
  <si>
    <t>Свободен Т4 - калибратор</t>
  </si>
  <si>
    <t>ФСХ - реагент (2х50 теста)</t>
  </si>
  <si>
    <t>ФСХ - калибратор</t>
  </si>
  <si>
    <t>ЛХ - реагент (2х50 теста)</t>
  </si>
  <si>
    <t>ЛХ - калибратор</t>
  </si>
  <si>
    <t>СА 15-3 реагент (2х50 теста)</t>
  </si>
  <si>
    <t>СА 15-3 калибратор</t>
  </si>
  <si>
    <t>СА 19-9 реагент (2х50 теста)</t>
  </si>
  <si>
    <t>СА 19-9 калибратор</t>
  </si>
  <si>
    <t>CA125 - реагент (2х50 теста)</t>
  </si>
  <si>
    <t>CA 125- калибратор</t>
  </si>
  <si>
    <t>Прогестерон - реагент (2х50 теста)</t>
  </si>
  <si>
    <t>Прогестерон - калибратор</t>
  </si>
  <si>
    <t>Пролактин - реагент (2х50 теста)</t>
  </si>
  <si>
    <t>Пролактин - калибратор</t>
  </si>
  <si>
    <t>Тестостерон - реагент (2х50 теста)</t>
  </si>
  <si>
    <t>Тестостерон - калибратор</t>
  </si>
  <si>
    <t>Анти ТПО - реагент (2х50 теста)</t>
  </si>
  <si>
    <t>Анти ТПО - калибратор</t>
  </si>
  <si>
    <t>Анти ТG - калибратор</t>
  </si>
  <si>
    <t>ТСХ - калибратор</t>
  </si>
  <si>
    <t>Аксес Миещ буфер (4х1950 мл)</t>
  </si>
  <si>
    <t>Аксес Реакшън веселс (16х98)</t>
  </si>
  <si>
    <t>Торбички за отпадъчни продукти (х 20 бр.)</t>
  </si>
  <si>
    <t>Аксес субстрат (4х130 мл)</t>
  </si>
  <si>
    <t>Контрад 70 (1х1 л.)</t>
  </si>
  <si>
    <t>Аксес серумни кювети (1000 бр.х 2 мл)</t>
  </si>
  <si>
    <t xml:space="preserve">Ензимен сензор 1бр.   </t>
  </si>
  <si>
    <t>Брой</t>
  </si>
  <si>
    <t>Системен разтвор за глюкоза/лактат 2.5л</t>
  </si>
  <si>
    <t xml:space="preserve">  Easy control norm 6 x   1мл                                     </t>
  </si>
  <si>
    <t xml:space="preserve">  Easy control pat 6 x   1мл                                     </t>
  </si>
  <si>
    <t xml:space="preserve">Клининг агент </t>
  </si>
  <si>
    <t>Контролна плазма нормална (10х1 мл)</t>
  </si>
  <si>
    <t>Контролна плазма – ниска абнормална  (10х1 мл)</t>
  </si>
  <si>
    <t>Контролна плазма висока абнормална  (10х1 мл)</t>
  </si>
  <si>
    <t>Фактор дилуент</t>
  </si>
  <si>
    <t xml:space="preserve">Сулфосалицилова киселина </t>
  </si>
  <si>
    <t>Килограм</t>
  </si>
  <si>
    <t>опаковки</t>
  </si>
  <si>
    <t>Тест за кетотела в урина (х 100 бр.)</t>
  </si>
  <si>
    <t>Тест за хемоглобин в урина (х 50 бр.)</t>
  </si>
  <si>
    <t>Тест за захар в урина (х 100 бр.)</t>
  </si>
  <si>
    <t>рH индикаторна хартия (х 100 бр.)</t>
  </si>
  <si>
    <t>Тест ленти за урина H10-100бр.</t>
  </si>
  <si>
    <t>Уринен контролен материал положителен 8 ml</t>
  </si>
  <si>
    <t>Лизиращ разтвор за Cell Dyn1700</t>
  </si>
  <si>
    <t>опаковка</t>
  </si>
  <si>
    <t>Вакумна епруветка с К2EDTA (суха), пластмасова, за вземане на венозна кръв за хематология  13/75мм (3 мл)</t>
  </si>
  <si>
    <t>брой</t>
  </si>
  <si>
    <t>Вакуумни епруветки за плазма с литиев хепарин,4мл.,100бр в оп.,13х75</t>
  </si>
  <si>
    <t>Игли за затворена система 21G,100бр в оп.</t>
  </si>
  <si>
    <t xml:space="preserve">Държател (холдер) за иглата с навиване </t>
  </si>
  <si>
    <t>Покривни стъкла за ретикулоцити</t>
  </si>
  <si>
    <t>Връхчета за автоматична пипета (2-20μ l)/1000</t>
  </si>
  <si>
    <t>Връхчета за автоматична пипета (500-1000μ l)/1000</t>
  </si>
  <si>
    <t>АнтиTG-реагент (2х50 )</t>
  </si>
  <si>
    <t>Автоматични ланцети за вземане на капилярна кръв, активиращи се при контакт с пръста,острие тип ланцета с диаметър1,5мм и дълбояина на обождането2мм.(200бр.)</t>
  </si>
  <si>
    <t>Реактив за фибриноген – Клаус 10х2мл.</t>
  </si>
  <si>
    <t>Хеликобактер пилори (30 теста) ензимен имуноанализ с визуално отчитане</t>
  </si>
  <si>
    <t>Човешки контролен серум за сърдечни маркери (три нива)3х1мл.</t>
  </si>
  <si>
    <t>Тропонин - реагент2х50т.</t>
  </si>
  <si>
    <t>Общ ПСА - реагент 2х50т.</t>
  </si>
  <si>
    <t>Миеща ЕР емулсия -1литър</t>
  </si>
  <si>
    <t>Набор бои за бързо оцветяване на кръвни натривки3х250мл.</t>
  </si>
  <si>
    <t>Контролна кръв3х 2,5мл.</t>
  </si>
  <si>
    <t>Калибрационна плазма 8х1мл.</t>
  </si>
  <si>
    <t>Реалтив заAPTT Syntasil 5x10 мл APTT-реаг.+ CaCl 2 5x10 мл.</t>
  </si>
  <si>
    <t>Калибратор глюкоза (50х2мл..)</t>
  </si>
  <si>
    <t>Цитранокс (1х1литър)</t>
  </si>
  <si>
    <t>Фосфор/ UV  2000 теста</t>
  </si>
  <si>
    <t>Общ билирубин  2360 теста)</t>
  </si>
  <si>
    <t>HbA1c-гликиран хемоглобин 560 теста</t>
  </si>
  <si>
    <t>УИБС 800 теста</t>
  </si>
  <si>
    <t>Протеин в урината  500</t>
  </si>
  <si>
    <t>Калций  арсеназо 3720 теста</t>
  </si>
  <si>
    <t>Урина калибратор</t>
  </si>
  <si>
    <t>ХбА1c- контрол</t>
  </si>
  <si>
    <t>HB-denaturant</t>
  </si>
  <si>
    <t>Aлкална фосфатазаIFCC3280 теста</t>
  </si>
  <si>
    <t>Уреа/Ureasa- UV-GLDH /2480 теста</t>
  </si>
  <si>
    <t>ХДЛ холестерол/директ/740 теста</t>
  </si>
  <si>
    <t>Креатинин/кинетик Яфе  3960 теста</t>
  </si>
  <si>
    <t>Директен билирубин  920 теста</t>
  </si>
  <si>
    <t>АЛАТ/IFCC 3980 теста</t>
  </si>
  <si>
    <t>АСАТ/IFCC 3980 теста</t>
  </si>
  <si>
    <t>Желязо 2000 теста</t>
  </si>
  <si>
    <t>Пикочна киселина/Uricasa-PAP 2500 теста</t>
  </si>
  <si>
    <t>ГГТ4х18+4х18мл. 1000 теста</t>
  </si>
  <si>
    <t>Глюкоза 2440 теста</t>
  </si>
  <si>
    <t>ISE Low Serum Standart</t>
  </si>
  <si>
    <t>ISE High Serum Standart</t>
  </si>
  <si>
    <t>ISE MID 4х2л</t>
  </si>
  <si>
    <t>ISE Референтен разтвор 4х1л</t>
  </si>
  <si>
    <t>ХДЛ холестерол калибратор 2х3 мл.</t>
  </si>
  <si>
    <t>Миещ разтвор</t>
  </si>
  <si>
    <t>ISE почисващ разтвор</t>
  </si>
  <si>
    <t>Системен калибратор 20х5мл.</t>
  </si>
  <si>
    <t>Триглицериди 3000 теста</t>
  </si>
  <si>
    <t>Серум протеин мултикалибратор5х7 мл.</t>
  </si>
  <si>
    <t>Контролен серум ниво 1 / 20х5мл.</t>
  </si>
  <si>
    <t>Контролен серум ниво 2 / 20х5мл.</t>
  </si>
  <si>
    <t>Серумни купички (2,5мл)-250 бр.</t>
  </si>
  <si>
    <t>Микроалбумин калибратор</t>
  </si>
  <si>
    <t>ISE STD High &amp; Low урина 4х100мл.</t>
  </si>
  <si>
    <t>Ликуичек контрол за урина две нива 2х10мл</t>
  </si>
  <si>
    <t>ISE  Буфер4х2л</t>
  </si>
  <si>
    <t>Транспордер за СУЕ 1000теста</t>
  </si>
  <si>
    <t>CK-MB калибратор</t>
  </si>
  <si>
    <t>CK-MB контролен серум ниво1/9х2мл.</t>
  </si>
  <si>
    <t>CK-MB контролен серум ниво2/9х2мл.</t>
  </si>
  <si>
    <t>242.0</t>
  </si>
  <si>
    <t>Термо прнтерна хартия  58М H-100/500</t>
  </si>
  <si>
    <t>Термо прнтерна  70мм</t>
  </si>
  <si>
    <t>Затворени системи с EДТА за хемопоказатели по микрометод 200 μ l *100бр</t>
  </si>
  <si>
    <t>Затоворена система за изследване на СУЕ + антикоагулант по:  - микрометод 150 μ l *50бр.</t>
  </si>
  <si>
    <t>Вакуумни епруветки за серум гел и тромбин,позволяващи съсирване на кръвта до 5 мин.., 5 мл,13х100бр. В оп.</t>
  </si>
  <si>
    <t>Вакума епруветка за серум с гел и клот активатор, 13/100мм (5 мл)</t>
  </si>
  <si>
    <t>№</t>
  </si>
  <si>
    <t>Глюкоза (GOD-PAP метод) (1000мл)</t>
  </si>
  <si>
    <t>Магнезий 1000 теста</t>
  </si>
  <si>
    <t>Албумин /BCG  2480теста</t>
  </si>
  <si>
    <t>Тотален протеин 3000 теста</t>
  </si>
  <si>
    <t>С-реактивен протеин 1200 теста</t>
  </si>
  <si>
    <t>Холестерол 3640 теста</t>
  </si>
  <si>
    <t>Микроалбумин 500 теста</t>
  </si>
  <si>
    <t>Креатинкиназа 920 теста</t>
  </si>
  <si>
    <t>СК-МВ 460 теста</t>
  </si>
  <si>
    <t>Липаза200 теста</t>
  </si>
  <si>
    <t>Амилаза PNPG7 IFCC 1600 теста</t>
  </si>
  <si>
    <t>Cystatin C тест-4X12; 2X8 ML</t>
  </si>
  <si>
    <t>Cystatin C калибратор 5X1ML</t>
  </si>
  <si>
    <t>Cystatin C контрола lev1-3x1ML</t>
  </si>
  <si>
    <t>ISE Na+/K+ Selectivity Check, 2 x 25 mL</t>
  </si>
  <si>
    <t>ISE Internal Reference, 2 x 25 mL</t>
  </si>
  <si>
    <r>
      <rPr>
        <sz val="9"/>
        <color indexed="8"/>
        <rFont val="Times New Roman"/>
        <family val="1"/>
      </rPr>
      <t>Sodium електрод 
Serum/Plasma/Urine</t>
    </r>
  </si>
  <si>
    <r>
      <rPr>
        <sz val="9"/>
        <color indexed="8"/>
        <rFont val="Times New Roman"/>
        <family val="1"/>
      </rPr>
      <t>Potassium - електрод Serum/Plasma/Urine</t>
    </r>
  </si>
  <si>
    <r>
      <rPr>
        <sz val="9"/>
        <color indexed="8"/>
        <rFont val="Times New Roman"/>
        <family val="1"/>
      </rPr>
      <t>Chloride - електрод Serum/Plasma/Urine</t>
    </r>
  </si>
  <si>
    <r>
      <rPr>
        <sz val="9"/>
        <color indexed="8"/>
        <rFont val="Times New Roman"/>
        <family val="1"/>
      </rPr>
      <t>Reference електрод Serum/Plasma/Urine</t>
    </r>
  </si>
  <si>
    <t>ASO -антистрептолизинов титър, 1320теста</t>
  </si>
  <si>
    <t>RF Latex, 1000 теста</t>
  </si>
  <si>
    <t>Набор за осигуряване на качеството</t>
  </si>
  <si>
    <t>RF Latex Calibrator</t>
  </si>
  <si>
    <t>Cleaning Solution (Contamination Avoidance)</t>
  </si>
  <si>
    <t>Photometer Lamp 20W</t>
  </si>
  <si>
    <t>Кювети за АУ 480</t>
  </si>
  <si>
    <t>Реактив за ПТ*ФибHS Plus(5+5x8,5ml)</t>
  </si>
  <si>
    <t>Кюветни ротори 100х20позиции(4х25бр.)</t>
  </si>
  <si>
    <t>Тест ленти за урина H13  МА-100бр.</t>
  </si>
  <si>
    <t>Дилуент 20л.</t>
  </si>
  <si>
    <t>Детергент20 л.</t>
  </si>
  <si>
    <t>Ензимен почистващ разтвор</t>
  </si>
  <si>
    <t xml:space="preserve">Вакумна епруветка Na цитрат, пластмасова, двойни стени и цялостно изпълване, с марка,показваща необходимия за вземане обем кръв,2-3мл./0,109М Nа цитрат за коагулация         13/75мм </t>
  </si>
  <si>
    <t>Игли за затворена система  с механизъм за закл'ючване на иглата след манипулация,зелени 21G.</t>
  </si>
  <si>
    <t>Предметни стъкла 76 мм / 26 мм / 2 мм(50 бр)</t>
  </si>
  <si>
    <t>Биосен С Депротеинизиращ разтвор</t>
  </si>
  <si>
    <t>Хартия за принтер за Биосен С</t>
  </si>
  <si>
    <t>Уринен контролен материал отрицателен 8 ml</t>
  </si>
  <si>
    <t>Прогнозна стойност  в лв. без ДДС</t>
  </si>
  <si>
    <t xml:space="preserve">Обособена позиция № 1
"Клинична химия. Реактиви за кръвен анализ" </t>
  </si>
  <si>
    <t xml:space="preserve">Обособена позиция № 4 "Реактиви и Консумативи за имунологичен анализатор АКСЕС" </t>
  </si>
  <si>
    <t>Обособена позиция № 7 "Общ консуматив"</t>
  </si>
  <si>
    <t>Обособена позиция № 8 "Химически реактиви – сухи тестове за урина"</t>
  </si>
  <si>
    <t>Обособена позиция № 11 "Медицински консумативи за вземане на кръв по микрометод"</t>
  </si>
  <si>
    <t>Обособена позиция № 12 "Медицински консумативи за вземане на биологичен материал венозна кръв"</t>
  </si>
  <si>
    <t>Обособена позиция № 13 "Лабораторна стъклария"</t>
  </si>
  <si>
    <t xml:space="preserve">Обособена позиция № 14 "Консуматив за анализатор СУЕ" </t>
  </si>
  <si>
    <t>15.1</t>
  </si>
  <si>
    <t>LDL cholesterol dtrekt</t>
  </si>
  <si>
    <t>ТСХ - реагент (2х100 теста)</t>
  </si>
  <si>
    <t>25- ОН - Vitamin D - реагент (2х50 )</t>
  </si>
  <si>
    <t>ЛДХ 4х200 т.</t>
  </si>
  <si>
    <t>РЕВМАФАКТОР</t>
  </si>
  <si>
    <t>М-ТП 4Х120 т.</t>
  </si>
  <si>
    <t>ТЖСК 4х120 т.</t>
  </si>
  <si>
    <t>МА 4х100 т.</t>
  </si>
  <si>
    <t>ACO Калибратор 5 нива</t>
  </si>
  <si>
    <t>Ревма фактор / RF Калибратор 5 нива</t>
  </si>
  <si>
    <t>С -РЕАКТИВЕН ПРОТЕИН Калибратор</t>
  </si>
  <si>
    <t>Калибратор микроалбумин 5 нива</t>
  </si>
  <si>
    <t>Калибратор липиди / LDL, HDL</t>
  </si>
  <si>
    <t>Tриглицериди 4x200 т</t>
  </si>
  <si>
    <t>Immunoglobulin A FS 4x80 т</t>
  </si>
  <si>
    <t>Immunoglobulin G FS 4x80 т</t>
  </si>
  <si>
    <t>Immunoglobulin M FS 4x80 т</t>
  </si>
  <si>
    <t>Калибратор специфични белтъци 5 нива</t>
  </si>
  <si>
    <t>Общ калибратор / мултикалибратор</t>
  </si>
  <si>
    <t>Общ контролен материал Норм</t>
  </si>
  <si>
    <t>Общ контролен материал Пат</t>
  </si>
  <si>
    <t>Контрола липиди 1 ниво</t>
  </si>
  <si>
    <t>Контрола липиди 2 ниво</t>
  </si>
  <si>
    <t>Контрола за специфични белтъци 1 ниво</t>
  </si>
  <si>
    <t>Контрола за специфични белтъци 2 ниво</t>
  </si>
  <si>
    <t>Cuvette Sector for Respons 910 - 16x240</t>
  </si>
  <si>
    <t>Photometer lamp</t>
  </si>
  <si>
    <t>Starterkit Cleaner RESPONS 910</t>
  </si>
  <si>
    <t>Cleaner A</t>
  </si>
  <si>
    <t>Cleaner B</t>
  </si>
  <si>
    <t>Витамин Б12 (2х50 )</t>
  </si>
  <si>
    <t>Феритин - реагент (2х50 )</t>
  </si>
  <si>
    <t>ВитаминБ12 - калибратор</t>
  </si>
  <si>
    <t>Феритин - калибратор</t>
  </si>
  <si>
    <t>Общ имунол.контролен материал -ниво 2, 12х5</t>
  </si>
  <si>
    <t>ЛДЛ холестерол директ -калибратор</t>
  </si>
  <si>
    <t>Ланцети за възрастни *200бр.</t>
  </si>
  <si>
    <t>Триглицериди 4Х200</t>
  </si>
  <si>
    <t>Холестерол4Х200 Т.</t>
  </si>
  <si>
    <t>Директен билирубин 4х200 т.</t>
  </si>
  <si>
    <t>Общ билирубин 4х200</t>
  </si>
  <si>
    <t>С -реактивен птотеин 4х200</t>
  </si>
  <si>
    <t>Калций 4х200 т</t>
  </si>
  <si>
    <t>Алкална фосфатаза 4х200 т.</t>
  </si>
  <si>
    <t>Фосфор 4х200 т.</t>
  </si>
  <si>
    <t>Магнезий 4х120 т</t>
  </si>
  <si>
    <t>Гликиран хемоглобин калибратор</t>
  </si>
  <si>
    <t>Гликиран хемоглобин контрол ниво 2 6х 1 мл</t>
  </si>
  <si>
    <t>Гликиранхемоглобин контрол ниво 1 6х 1 мл</t>
  </si>
  <si>
    <t>Гликиран хемоглобин 4Х100т.</t>
  </si>
  <si>
    <t>Гликиран хемоглобин лизиращ реактив</t>
  </si>
  <si>
    <t>АСО 4х100т.</t>
  </si>
  <si>
    <t>Креатинкиназа NAC FS         4X120т.</t>
  </si>
  <si>
    <t>Креатинкиназа MB FS           4X120т.</t>
  </si>
  <si>
    <t>ЛДЛ- холестерол директ 4x120т.</t>
  </si>
  <si>
    <t>ЛИПАЗА 4X120т.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</si>
  <si>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</si>
  <si>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</si>
  <si>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</si>
  <si>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</si>
  <si>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</si>
  <si>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</si>
  <si>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</si>
  <si>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</si>
  <si>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</si>
  <si>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</si>
  <si>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</si>
  <si>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</si>
  <si>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</si>
  <si>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</si>
  <si>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</si>
  <si>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</si>
  <si>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</si>
  <si>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</si>
  <si>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</si>
  <si>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</si>
  <si>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</si>
  <si>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</si>
  <si>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</si>
  <si>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</si>
  <si>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</si>
  <si>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</si>
  <si>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</si>
  <si>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15.29</t>
  </si>
  <si>
    <t>15.30</t>
  </si>
  <si>
    <t>15.31</t>
  </si>
  <si>
    <t>15.32</t>
  </si>
  <si>
    <t>15.33</t>
  </si>
  <si>
    <t>15.34</t>
  </si>
  <si>
    <t>15.35</t>
  </si>
  <si>
    <t>15.36</t>
  </si>
  <si>
    <t>15.37</t>
  </si>
  <si>
    <t>15.38</t>
  </si>
  <si>
    <t>15.39</t>
  </si>
  <si>
    <t>15.40</t>
  </si>
  <si>
    <t>15.41</t>
  </si>
  <si>
    <t>15.42</t>
  </si>
  <si>
    <t>15.43</t>
  </si>
  <si>
    <t>15.44</t>
  </si>
  <si>
    <t>15.45</t>
  </si>
  <si>
    <t>15.46</t>
  </si>
  <si>
    <t>Единична стойност  в лв. без ДДС</t>
  </si>
  <si>
    <t xml:space="preserve">Наименование, технически характеристики, мерна единица, прогнозно количество и прогнозна стойност за всяко медицинско изделие  - Таблица № 1 </t>
  </si>
  <si>
    <t>Наименование, технически характеристики</t>
  </si>
  <si>
    <t>Мерна единица</t>
  </si>
  <si>
    <t>Прогнозно количество</t>
  </si>
  <si>
    <t xml:space="preserve">Обособена позиция № 15 "Реактиви и консумативи за биохимичен анализатор Респонс 910" </t>
  </si>
  <si>
    <t>Обособена позиция № 5 "Реактиви за Глюкозоанализатор Биосен С-лайн клиник"</t>
  </si>
  <si>
    <t>Обособена позиция № 6 "Реактиви за автоматичен анализатор AКЛ-7000"</t>
  </si>
  <si>
    <t>Обособена позиция № 9 "Реактиви и консумативи за полуавтоматичен уринен анализатор Х-500Кр"</t>
  </si>
  <si>
    <t>Обособена позиция № 10 "Реактиви и консумативи за хематологични анализатори СелДин1700 "</t>
  </si>
  <si>
    <t>Обособена позиция № 2 "Реактиви и консумативи за биохимичен анализатор Синхрон-СХ9-Про"</t>
  </si>
  <si>
    <t>Обособена позиция № 3 "Реактиви и консумативи за биохимичен анализатор АУ -480 "</t>
  </si>
  <si>
    <t xml:space="preserve">  Глюкоза/лактат хемолизиращ разтвор  1000бр.x1мл                                 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</si>
</sst>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лв&quot;;[Red]#,##0.00&quot; лв&quot;"/>
    <numFmt numFmtId="181" formatCode="0.0"/>
    <numFmt numFmtId="182" formatCode="d\ mmm"/>
    <numFmt numFmtId="183" formatCode="##0"/>
    <numFmt numFmtId="184" formatCode="#,##0.000&quot; лв&quot;"/>
    <numFmt numFmtId="185" formatCode="[$-402]dd\ mmmm\ yyyy\ &quot;г.&quot;"/>
    <numFmt numFmtId="186" formatCode="hh:mm:ss\ &quot;ч.&quot;"/>
    <numFmt numFmtId="187" formatCode="#&quot; &quot;?/10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€-2]\ #,##0.00_);[Red]\([$€-2]\ #,##0.00\)"/>
  </numFmts>
  <fonts count="47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2"/>
    </font>
    <font>
      <sz val="11"/>
      <color indexed="8"/>
      <name val="Times New Roman"/>
      <family val="2"/>
    </font>
    <font>
      <sz val="9"/>
      <color indexed="8"/>
      <name val="Book Antiqua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Times New Roman"/>
      <family val="2"/>
    </font>
    <font>
      <sz val="12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2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23" borderId="7" applyNumberFormat="0" applyFont="0" applyAlignment="0" applyProtection="0"/>
    <xf numFmtId="0" fontId="10" fillId="23" borderId="7" applyNumberFormat="0" applyFont="0" applyAlignment="0" applyProtection="0"/>
    <xf numFmtId="0" fontId="31" fillId="20" borderId="8" applyNumberFormat="0" applyAlignment="0" applyProtection="0"/>
    <xf numFmtId="0" fontId="31" fillId="20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0" fillId="23" borderId="7" applyNumberFormat="0" applyFont="0" applyAlignment="0" applyProtection="0"/>
    <xf numFmtId="0" fontId="35" fillId="7" borderId="1" applyNumberFormat="0" applyAlignment="0" applyProtection="0"/>
    <xf numFmtId="0" fontId="36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7" fillId="20" borderId="8" applyNumberFormat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3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24" borderId="10" xfId="0" applyFont="1" applyFill="1" applyBorder="1" applyAlignment="1" applyProtection="1">
      <alignment horizontal="left" vertical="center"/>
      <protection/>
    </xf>
    <xf numFmtId="0" fontId="1" fillId="24" borderId="10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2" fontId="1" fillId="24" borderId="10" xfId="0" applyNumberFormat="1" applyFont="1" applyFill="1" applyBorder="1" applyAlignment="1" applyProtection="1">
      <alignment horizontal="right" vertical="center" wrapText="1"/>
      <protection locked="0"/>
    </xf>
    <xf numFmtId="2" fontId="1" fillId="24" borderId="10" xfId="0" applyNumberFormat="1" applyFont="1" applyFill="1" applyBorder="1" applyAlignment="1" applyProtection="1">
      <alignment horizontal="right" wrapText="1"/>
      <protection locked="0"/>
    </xf>
    <xf numFmtId="0" fontId="1" fillId="24" borderId="10" xfId="0" applyFont="1" applyFill="1" applyBorder="1" applyAlignment="1" applyProtection="1">
      <alignment/>
      <protection locked="0"/>
    </xf>
    <xf numFmtId="0" fontId="1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" fillId="24" borderId="11" xfId="0" applyFont="1" applyFill="1" applyBorder="1" applyAlignment="1" applyProtection="1">
      <alignment horizontal="left" vertical="center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2" fontId="1" fillId="24" borderId="11" xfId="0" applyNumberFormat="1" applyFont="1" applyFill="1" applyBorder="1" applyAlignment="1" applyProtection="1">
      <alignment horizontal="right" vertical="center"/>
      <protection locked="0"/>
    </xf>
    <xf numFmtId="2" fontId="1" fillId="24" borderId="11" xfId="0" applyNumberFormat="1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1" fillId="24" borderId="10" xfId="0" applyNumberFormat="1" applyFont="1" applyFill="1" applyBorder="1" applyAlignment="1" applyProtection="1">
      <alignment horizontal="right" vertical="center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/>
      <protection locked="0"/>
    </xf>
    <xf numFmtId="1" fontId="1" fillId="24" borderId="10" xfId="0" applyNumberFormat="1" applyFont="1" applyFill="1" applyBorder="1" applyAlignment="1" applyProtection="1">
      <alignment horizontal="center" vertical="center" wrapText="1"/>
      <protection/>
    </xf>
    <xf numFmtId="181" fontId="1" fillId="24" borderId="10" xfId="0" applyNumberFormat="1" applyFont="1" applyFill="1" applyBorder="1" applyAlignment="1" applyProtection="1">
      <alignment horizontal="left" vertical="center"/>
      <protection/>
    </xf>
    <xf numFmtId="0" fontId="1" fillId="25" borderId="10" xfId="0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 applyProtection="1">
      <alignment horizontal="left" vertical="center" wrapText="1"/>
      <protection/>
    </xf>
    <xf numFmtId="2" fontId="1" fillId="25" borderId="10" xfId="0" applyNumberFormat="1" applyFont="1" applyFill="1" applyBorder="1" applyAlignment="1" applyProtection="1">
      <alignment horizontal="right" vertical="center"/>
      <protection locked="0"/>
    </xf>
    <xf numFmtId="2" fontId="1" fillId="25" borderId="10" xfId="0" applyNumberFormat="1" applyFont="1" applyFill="1" applyBorder="1" applyAlignment="1" applyProtection="1">
      <alignment horizontal="right" wrapText="1"/>
      <protection locked="0"/>
    </xf>
    <xf numFmtId="0" fontId="1" fillId="25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right" wrapText="1"/>
      <protection locked="0"/>
    </xf>
    <xf numFmtId="0" fontId="7" fillId="24" borderId="1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181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" fontId="1" fillId="24" borderId="10" xfId="0" applyNumberFormat="1" applyFont="1" applyFill="1" applyBorder="1" applyAlignment="1" applyProtection="1">
      <alignment horizontal="left" vertical="center" wrapText="1"/>
      <protection/>
    </xf>
    <xf numFmtId="183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Font="1" applyFill="1" applyBorder="1" applyAlignment="1">
      <alignment horizontal="left" vertical="center"/>
    </xf>
    <xf numFmtId="183" fontId="1" fillId="25" borderId="10" xfId="0" applyNumberFormat="1" applyFont="1" applyFill="1" applyBorder="1" applyAlignment="1" applyProtection="1">
      <alignment horizontal="center" vertical="center" wrapText="1"/>
      <protection/>
    </xf>
    <xf numFmtId="0" fontId="1" fillId="25" borderId="10" xfId="0" applyFont="1" applyFill="1" applyBorder="1" applyAlignment="1">
      <alignment horizontal="left" vertical="center"/>
    </xf>
    <xf numFmtId="183" fontId="1" fillId="24" borderId="10" xfId="0" applyNumberFormat="1" applyFont="1" applyFill="1" applyBorder="1" applyAlignment="1" applyProtection="1">
      <alignment horizontal="left" vertical="center" wrapText="1"/>
      <protection/>
    </xf>
    <xf numFmtId="183" fontId="1" fillId="25" borderId="10" xfId="0" applyNumberFormat="1" applyFont="1" applyFill="1" applyBorder="1" applyAlignment="1" applyProtection="1">
      <alignment horizontal="left" vertical="center" wrapText="1"/>
      <protection/>
    </xf>
    <xf numFmtId="181" fontId="1" fillId="24" borderId="12" xfId="0" applyNumberFormat="1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183" fontId="1" fillId="24" borderId="12" xfId="0" applyNumberFormat="1" applyFont="1" applyFill="1" applyBorder="1" applyAlignment="1" applyProtection="1">
      <alignment horizontal="center" vertical="center" wrapText="1"/>
      <protection/>
    </xf>
    <xf numFmtId="2" fontId="1" fillId="24" borderId="12" xfId="0" applyNumberFormat="1" applyFont="1" applyFill="1" applyBorder="1" applyAlignment="1" applyProtection="1">
      <alignment horizontal="right" vertical="center" wrapText="1"/>
      <protection locked="0"/>
    </xf>
    <xf numFmtId="2" fontId="1" fillId="24" borderId="12" xfId="0" applyNumberFormat="1" applyFont="1" applyFill="1" applyBorder="1" applyAlignment="1" applyProtection="1">
      <alignment horizontal="right" wrapText="1"/>
      <protection locked="0"/>
    </xf>
    <xf numFmtId="0" fontId="1" fillId="24" borderId="12" xfId="0" applyFont="1" applyFill="1" applyBorder="1" applyAlignment="1" applyProtection="1">
      <alignment/>
      <protection locked="0"/>
    </xf>
    <xf numFmtId="0" fontId="1" fillId="24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0" fontId="1" fillId="22" borderId="13" xfId="0" applyFont="1" applyFill="1" applyBorder="1" applyAlignment="1">
      <alignment horizontal="left" vertical="center"/>
    </xf>
    <xf numFmtId="0" fontId="1" fillId="22" borderId="13" xfId="0" applyFont="1" applyFill="1" applyBorder="1" applyAlignment="1">
      <alignment/>
    </xf>
    <xf numFmtId="0" fontId="1" fillId="22" borderId="13" xfId="0" applyFont="1" applyFill="1" applyBorder="1" applyAlignment="1">
      <alignment horizontal="center"/>
    </xf>
    <xf numFmtId="2" fontId="1" fillId="22" borderId="13" xfId="0" applyNumberFormat="1" applyFont="1" applyFill="1" applyBorder="1" applyAlignment="1">
      <alignment horizontal="right" vertical="center"/>
    </xf>
    <xf numFmtId="2" fontId="1" fillId="22" borderId="13" xfId="0" applyNumberFormat="1" applyFont="1" applyFill="1" applyBorder="1" applyAlignment="1">
      <alignment horizontal="right"/>
    </xf>
    <xf numFmtId="0" fontId="1" fillId="2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6" fillId="25" borderId="10" xfId="0" applyFont="1" applyFill="1" applyBorder="1" applyAlignment="1" applyProtection="1">
      <alignment horizontal="center"/>
      <protection/>
    </xf>
    <xf numFmtId="0" fontId="6" fillId="25" borderId="10" xfId="0" applyFont="1" applyFill="1" applyBorder="1" applyAlignment="1" applyProtection="1">
      <alignment wrapText="1"/>
      <protection/>
    </xf>
    <xf numFmtId="0" fontId="6" fillId="25" borderId="10" xfId="0" applyFont="1" applyFill="1" applyBorder="1" applyAlignment="1" applyProtection="1">
      <alignment horizontal="center" vertical="top" wrapText="1"/>
      <protection/>
    </xf>
    <xf numFmtId="0" fontId="6" fillId="25" borderId="10" xfId="0" applyFont="1" applyFill="1" applyBorder="1" applyAlignment="1" applyProtection="1">
      <alignment horizontal="center" vertical="top" wrapText="1"/>
      <protection locked="0"/>
    </xf>
    <xf numFmtId="180" fontId="6" fillId="25" borderId="10" xfId="0" applyNumberFormat="1" applyFont="1" applyFill="1" applyBorder="1" applyAlignment="1" applyProtection="1">
      <alignment horizontal="center" vertical="top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right" wrapText="1"/>
      <protection locked="0"/>
    </xf>
    <xf numFmtId="0" fontId="6" fillId="0" borderId="10" xfId="0" applyFont="1" applyFill="1" applyBorder="1" applyAlignment="1" applyProtection="1">
      <alignment/>
      <protection locked="0"/>
    </xf>
    <xf numFmtId="2" fontId="1" fillId="22" borderId="10" xfId="0" applyNumberFormat="1" applyFont="1" applyFill="1" applyBorder="1" applyAlignment="1" applyProtection="1">
      <alignment horizontal="right" wrapText="1"/>
      <protection locked="0"/>
    </xf>
    <xf numFmtId="0" fontId="1" fillId="22" borderId="1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25" borderId="10" xfId="0" applyNumberFormat="1" applyFont="1" applyFill="1" applyBorder="1" applyAlignment="1" applyProtection="1">
      <alignment horizontal="center" vertical="center" wrapText="1"/>
      <protection/>
    </xf>
    <xf numFmtId="0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6" fillId="25" borderId="10" xfId="0" applyNumberFormat="1" applyFont="1" applyFill="1" applyBorder="1" applyAlignment="1" applyProtection="1">
      <alignment horizontal="left" vertical="center" wrapText="1"/>
      <protection/>
    </xf>
    <xf numFmtId="2" fontId="6" fillId="0" borderId="13" xfId="0" applyNumberFormat="1" applyFont="1" applyFill="1" applyBorder="1" applyAlignment="1" applyProtection="1">
      <alignment horizontal="right" wrapText="1"/>
      <protection locked="0"/>
    </xf>
    <xf numFmtId="0" fontId="6" fillId="0" borderId="13" xfId="0" applyFont="1" applyFill="1" applyBorder="1" applyAlignment="1" applyProtection="1">
      <alignment/>
      <protection locked="0"/>
    </xf>
    <xf numFmtId="2" fontId="6" fillId="0" borderId="13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22" borderId="13" xfId="0" applyFont="1" applyFill="1" applyBorder="1" applyAlignment="1">
      <alignment horizontal="left" vertical="center"/>
    </xf>
    <xf numFmtId="0" fontId="6" fillId="22" borderId="13" xfId="0" applyFont="1" applyFill="1" applyBorder="1" applyAlignment="1" applyProtection="1">
      <alignment horizontal="left" vertical="center" wrapText="1"/>
      <protection/>
    </xf>
    <xf numFmtId="0" fontId="6" fillId="7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left" vertical="center"/>
    </xf>
    <xf numFmtId="2" fontId="6" fillId="7" borderId="13" xfId="0" applyNumberFormat="1" applyFont="1" applyFill="1" applyBorder="1" applyAlignment="1">
      <alignment horizontal="right" vertical="center"/>
    </xf>
    <xf numFmtId="2" fontId="6" fillId="7" borderId="13" xfId="0" applyNumberFormat="1" applyFont="1" applyFill="1" applyBorder="1" applyAlignment="1">
      <alignment horizontal="right"/>
    </xf>
    <xf numFmtId="0" fontId="6" fillId="7" borderId="13" xfId="0" applyFont="1" applyFill="1" applyBorder="1" applyAlignment="1">
      <alignment/>
    </xf>
    <xf numFmtId="0" fontId="1" fillId="0" borderId="13" xfId="0" applyFont="1" applyBorder="1" applyAlignment="1">
      <alignment horizontal="left"/>
    </xf>
    <xf numFmtId="0" fontId="8" fillId="24" borderId="13" xfId="0" applyFont="1" applyFill="1" applyBorder="1" applyAlignment="1" applyProtection="1">
      <alignment horizontal="left" vertical="top" wrapText="1"/>
      <protection/>
    </xf>
    <xf numFmtId="0" fontId="8" fillId="24" borderId="13" xfId="0" applyFont="1" applyFill="1" applyBorder="1" applyAlignment="1" applyProtection="1">
      <alignment horizontal="center" vertical="top" wrapText="1"/>
      <protection/>
    </xf>
    <xf numFmtId="2" fontId="8" fillId="24" borderId="13" xfId="0" applyNumberFormat="1" applyFont="1" applyFill="1" applyBorder="1" applyAlignment="1" applyProtection="1">
      <alignment horizontal="right" vertical="top" wrapText="1"/>
      <protection locked="0"/>
    </xf>
    <xf numFmtId="0" fontId="9" fillId="0" borderId="13" xfId="114" applyFont="1" applyBorder="1" applyAlignment="1">
      <alignment horizontal="left" vertical="top" wrapText="1"/>
      <protection/>
    </xf>
    <xf numFmtId="0" fontId="9" fillId="0" borderId="13" xfId="0" applyFont="1" applyBorder="1" applyAlignment="1">
      <alignment vertical="top" wrapText="1"/>
    </xf>
    <xf numFmtId="2" fontId="11" fillId="0" borderId="13" xfId="0" applyNumberFormat="1" applyFont="1" applyBorder="1" applyAlignment="1">
      <alignment horizontal="right" vertical="top" wrapText="1"/>
    </xf>
    <xf numFmtId="2" fontId="9" fillId="0" borderId="13" xfId="0" applyNumberFormat="1" applyFont="1" applyBorder="1" applyAlignment="1">
      <alignment horizontal="right" vertical="top" wrapText="1"/>
    </xf>
    <xf numFmtId="0" fontId="8" fillId="0" borderId="13" xfId="0" applyFont="1" applyBorder="1" applyAlignment="1">
      <alignment vertical="top" wrapText="1"/>
    </xf>
    <xf numFmtId="2" fontId="1" fillId="26" borderId="13" xfId="0" applyNumberFormat="1" applyFont="1" applyFill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2" fontId="11" fillId="26" borderId="13" xfId="0" applyNumberFormat="1" applyFont="1" applyFill="1" applyBorder="1" applyAlignment="1">
      <alignment horizontal="right" vertical="top" wrapText="1"/>
    </xf>
    <xf numFmtId="2" fontId="6" fillId="24" borderId="10" xfId="0" applyNumberFormat="1" applyFont="1" applyFill="1" applyBorder="1" applyAlignment="1" applyProtection="1">
      <alignment horizontal="right" wrapText="1"/>
      <protection locked="0"/>
    </xf>
    <xf numFmtId="0" fontId="1" fillId="25" borderId="14" xfId="0" applyFont="1" applyFill="1" applyBorder="1" applyAlignment="1" applyProtection="1">
      <alignment horizontal="left" vertical="top" wrapText="1"/>
      <protection/>
    </xf>
    <xf numFmtId="0" fontId="9" fillId="22" borderId="13" xfId="0" applyFont="1" applyFill="1" applyBorder="1" applyAlignment="1">
      <alignment horizontal="center" vertical="top" wrapText="1"/>
    </xf>
    <xf numFmtId="2" fontId="11" fillId="22" borderId="13" xfId="0" applyNumberFormat="1" applyFont="1" applyFill="1" applyBorder="1" applyAlignment="1">
      <alignment horizontal="right" vertical="top" wrapText="1"/>
    </xf>
    <xf numFmtId="2" fontId="8" fillId="25" borderId="13" xfId="0" applyNumberFormat="1" applyFont="1" applyFill="1" applyBorder="1" applyAlignment="1" applyProtection="1">
      <alignment horizontal="right" vertical="top" wrapText="1"/>
      <protection locked="0"/>
    </xf>
    <xf numFmtId="0" fontId="14" fillId="22" borderId="13" xfId="114" applyFont="1" applyFill="1" applyBorder="1" applyAlignment="1">
      <alignment horizontal="left" vertical="top" wrapText="1"/>
      <protection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2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10" xfId="0" applyFont="1" applyFill="1" applyBorder="1" applyAlignment="1" applyProtection="1">
      <alignment horizontal="left" vertical="top" wrapText="1"/>
      <protection/>
    </xf>
    <xf numFmtId="0" fontId="1" fillId="24" borderId="14" xfId="0" applyFont="1" applyFill="1" applyBorder="1" applyAlignment="1" applyProtection="1">
      <alignment horizontal="left" vertical="center" wrapText="1"/>
      <protection/>
    </xf>
    <xf numFmtId="0" fontId="6" fillId="7" borderId="13" xfId="0" applyFont="1" applyFill="1" applyBorder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>
      <alignment/>
    </xf>
    <xf numFmtId="49" fontId="1" fillId="0" borderId="13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2" fontId="1" fillId="0" borderId="10" xfId="0" applyNumberFormat="1" applyFont="1" applyBorder="1" applyAlignment="1" applyProtection="1">
      <alignment horizontal="left" vertical="center" wrapText="1"/>
      <protection/>
    </xf>
    <xf numFmtId="2" fontId="1" fillId="24" borderId="10" xfId="0" applyNumberFormat="1" applyFont="1" applyFill="1" applyBorder="1" applyAlignment="1" applyProtection="1">
      <alignment horizontal="left" vertical="center"/>
      <protection/>
    </xf>
    <xf numFmtId="0" fontId="6" fillId="25" borderId="10" xfId="0" applyFont="1" applyFill="1" applyBorder="1" applyAlignment="1" applyProtection="1">
      <alignment horizontal="center" vertical="center"/>
      <protection/>
    </xf>
    <xf numFmtId="0" fontId="6" fillId="25" borderId="10" xfId="0" applyFont="1" applyFill="1" applyBorder="1" applyAlignment="1" applyProtection="1">
      <alignment vertical="center" wrapText="1"/>
      <protection/>
    </xf>
    <xf numFmtId="180" fontId="6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5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13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</cellXfs>
  <cellStyles count="13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 2" xfId="33"/>
    <cellStyle name="40% - Accent1 3" xfId="34"/>
    <cellStyle name="40% - Accent2 2" xfId="35"/>
    <cellStyle name="40% - Accent2 3" xfId="36"/>
    <cellStyle name="40% - Accent3 2" xfId="37"/>
    <cellStyle name="40% - Accent3 3" xfId="38"/>
    <cellStyle name="40% - Accent4 2" xfId="39"/>
    <cellStyle name="40% - Accent4 3" xfId="40"/>
    <cellStyle name="40% - Accent5 2" xfId="41"/>
    <cellStyle name="40% - Accent5 3" xfId="42"/>
    <cellStyle name="40% - Accent6 2" xfId="43"/>
    <cellStyle name="40% - Accent6 3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 2" xfId="51"/>
    <cellStyle name="60% - Accent1 3" xfId="52"/>
    <cellStyle name="60% - Accent2 2" xfId="53"/>
    <cellStyle name="60% - Accent2 3" xfId="54"/>
    <cellStyle name="60% - Accent3 2" xfId="55"/>
    <cellStyle name="60% - Accent3 3" xfId="56"/>
    <cellStyle name="60% - Accent4 2" xfId="57"/>
    <cellStyle name="60% - Accent4 3" xfId="58"/>
    <cellStyle name="60% - Accent5 2" xfId="59"/>
    <cellStyle name="60% - Accent5 3" xfId="60"/>
    <cellStyle name="60% - Accent6 2" xfId="61"/>
    <cellStyle name="60% - Accent6 3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 2" xfId="69"/>
    <cellStyle name="Accent1 3" xfId="70"/>
    <cellStyle name="Accent2 2" xfId="71"/>
    <cellStyle name="Accent2 3" xfId="72"/>
    <cellStyle name="Accent3 2" xfId="73"/>
    <cellStyle name="Accent3 3" xfId="74"/>
    <cellStyle name="Accent4 2" xfId="75"/>
    <cellStyle name="Accent4 3" xfId="76"/>
    <cellStyle name="Accent5 2" xfId="77"/>
    <cellStyle name="Accent5 3" xfId="78"/>
    <cellStyle name="Accent6 2" xfId="79"/>
    <cellStyle name="Accent6 3" xfId="80"/>
    <cellStyle name="Bad 2" xfId="81"/>
    <cellStyle name="Bad 3" xfId="82"/>
    <cellStyle name="Calculation 2" xfId="83"/>
    <cellStyle name="Calculation 3" xfId="84"/>
    <cellStyle name="Check Cell 2" xfId="85"/>
    <cellStyle name="Check Cell 3" xfId="86"/>
    <cellStyle name="Comma" xfId="87"/>
    <cellStyle name="Comma [0]" xfId="88"/>
    <cellStyle name="Currency" xfId="89"/>
    <cellStyle name="Currency [0]" xfId="90"/>
    <cellStyle name="Explanatory Text 2" xfId="91"/>
    <cellStyle name="Explanatory Text 3" xfId="92"/>
    <cellStyle name="Followed Hyperlink" xfId="93"/>
    <cellStyle name="Good 2" xfId="94"/>
    <cellStyle name="Good 3" xfId="95"/>
    <cellStyle name="Heading 1 2" xfId="96"/>
    <cellStyle name="Heading 1 3" xfId="97"/>
    <cellStyle name="Heading 2 2" xfId="98"/>
    <cellStyle name="Heading 2 3" xfId="99"/>
    <cellStyle name="Heading 3 2" xfId="100"/>
    <cellStyle name="Heading 3 3" xfId="101"/>
    <cellStyle name="Heading 4 2" xfId="102"/>
    <cellStyle name="Heading 4 3" xfId="103"/>
    <cellStyle name="Hyperlink" xfId="104"/>
    <cellStyle name="Input 2" xfId="105"/>
    <cellStyle name="Input 3" xfId="106"/>
    <cellStyle name="Linked Cell 2" xfId="107"/>
    <cellStyle name="Linked Cell 3" xfId="108"/>
    <cellStyle name="Neutral 2" xfId="109"/>
    <cellStyle name="Neutral 3" xfId="110"/>
    <cellStyle name="Normal 2" xfId="111"/>
    <cellStyle name="Normal 2 2" xfId="112"/>
    <cellStyle name="Normal 3" xfId="113"/>
    <cellStyle name="Normal 4" xfId="114"/>
    <cellStyle name="Normal 4 2" xfId="115"/>
    <cellStyle name="Normal 5" xfId="116"/>
    <cellStyle name="Note 2" xfId="117"/>
    <cellStyle name="Note 2 2" xfId="118"/>
    <cellStyle name="Output 2" xfId="119"/>
    <cellStyle name="Output 3" xfId="120"/>
    <cellStyle name="Percent" xfId="121"/>
    <cellStyle name="Title 2" xfId="122"/>
    <cellStyle name="Title 3" xfId="123"/>
    <cellStyle name="Total 2" xfId="124"/>
    <cellStyle name="Total 3" xfId="125"/>
    <cellStyle name="Warning Text 2" xfId="126"/>
    <cellStyle name="Warning Text 3" xfId="127"/>
    <cellStyle name="Акцент1" xfId="128"/>
    <cellStyle name="Акцент2" xfId="129"/>
    <cellStyle name="Акцент3" xfId="130"/>
    <cellStyle name="Акцент4" xfId="131"/>
    <cellStyle name="Акцент5" xfId="132"/>
    <cellStyle name="Акцент6" xfId="133"/>
    <cellStyle name="Бележка" xfId="134"/>
    <cellStyle name="Вход" xfId="135"/>
    <cellStyle name="Добър" xfId="136"/>
    <cellStyle name="Заглавие" xfId="137"/>
    <cellStyle name="Заглавие 1" xfId="138"/>
    <cellStyle name="Заглавие 2" xfId="139"/>
    <cellStyle name="Заглавие 3" xfId="140"/>
    <cellStyle name="Заглавие 4" xfId="141"/>
    <cellStyle name="Изход" xfId="142"/>
    <cellStyle name="Изчисление" xfId="143"/>
    <cellStyle name="Контролна клетка" xfId="144"/>
    <cellStyle name="Лош" xfId="145"/>
    <cellStyle name="Неутрален" xfId="146"/>
    <cellStyle name="Обяснителен текст" xfId="147"/>
    <cellStyle name="Предупредителен текст" xfId="148"/>
    <cellStyle name="Свързана клетка" xfId="149"/>
    <cellStyle name="Сума" xfId="1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="120" zoomScaleNormal="120" workbookViewId="0" topLeftCell="A1">
      <selection activeCell="A1" sqref="A1:H1"/>
    </sheetView>
  </sheetViews>
  <sheetFormatPr defaultColWidth="9.140625" defaultRowHeight="12.75"/>
  <cols>
    <col min="1" max="1" width="7.28125" style="11" customWidth="1"/>
    <col min="2" max="2" width="72.57421875" style="11" customWidth="1"/>
    <col min="3" max="3" width="11.7109375" style="11" customWidth="1"/>
    <col min="4" max="4" width="10.8515625" style="84" customWidth="1"/>
    <col min="5" max="5" width="8.8515625" style="85" hidden="1" customWidth="1"/>
    <col min="6" max="6" width="12.140625" style="86" customWidth="1"/>
    <col min="7" max="7" width="12.7109375" style="87" customWidth="1"/>
    <col min="8" max="8" width="0" style="88" hidden="1" customWidth="1"/>
    <col min="9" max="16384" width="9.140625" style="11" customWidth="1"/>
  </cols>
  <sheetData>
    <row r="1" spans="1:8" s="2" customFormat="1" ht="31.5" customHeight="1">
      <c r="A1" s="155" t="s">
        <v>312</v>
      </c>
      <c r="B1" s="156"/>
      <c r="C1" s="156"/>
      <c r="D1" s="156"/>
      <c r="E1" s="156"/>
      <c r="F1" s="156"/>
      <c r="G1" s="156"/>
      <c r="H1" s="156"/>
    </row>
    <row r="2" spans="1:8" s="2" customFormat="1" ht="10.5" customHeight="1">
      <c r="A2" s="3"/>
      <c r="B2" s="1"/>
      <c r="C2" s="7"/>
      <c r="D2" s="8"/>
      <c r="E2" s="9"/>
      <c r="F2" s="4"/>
      <c r="G2" s="5"/>
      <c r="H2" s="6"/>
    </row>
    <row r="3" spans="1:9" s="154" customFormat="1" ht="46.5" customHeight="1">
      <c r="A3" s="149" t="s">
        <v>160</v>
      </c>
      <c r="B3" s="150" t="s">
        <v>313</v>
      </c>
      <c r="C3" s="94" t="s">
        <v>314</v>
      </c>
      <c r="D3" s="94" t="s">
        <v>315</v>
      </c>
      <c r="E3" s="94" t="s">
        <v>0</v>
      </c>
      <c r="F3" s="151" t="s">
        <v>311</v>
      </c>
      <c r="G3" s="151" t="s">
        <v>200</v>
      </c>
      <c r="H3" s="152"/>
      <c r="I3" s="153"/>
    </row>
    <row r="4" spans="1:9" s="19" customFormat="1" ht="25.5">
      <c r="A4" s="89">
        <v>1</v>
      </c>
      <c r="B4" s="90" t="s">
        <v>201</v>
      </c>
      <c r="C4" s="91"/>
      <c r="D4" s="91"/>
      <c r="E4" s="91"/>
      <c r="F4" s="93"/>
      <c r="G4" s="93"/>
      <c r="H4" s="92"/>
      <c r="I4" s="18"/>
    </row>
    <row r="5" spans="1:9" s="19" customFormat="1" ht="12.75">
      <c r="A5" s="12">
        <v>1.1</v>
      </c>
      <c r="B5" s="13" t="s">
        <v>161</v>
      </c>
      <c r="C5" s="13" t="s">
        <v>1</v>
      </c>
      <c r="D5" s="14">
        <v>6</v>
      </c>
      <c r="E5" s="12"/>
      <c r="F5" s="15">
        <v>49</v>
      </c>
      <c r="G5" s="16">
        <f aca="true" t="shared" si="0" ref="G5:G15">D5*F5</f>
        <v>294</v>
      </c>
      <c r="H5" s="17"/>
      <c r="I5" s="18"/>
    </row>
    <row r="6" spans="1:9" s="19" customFormat="1" ht="12.75">
      <c r="A6" s="20">
        <v>1.2</v>
      </c>
      <c r="B6" s="21" t="s">
        <v>2</v>
      </c>
      <c r="C6" s="21" t="s">
        <v>1</v>
      </c>
      <c r="D6" s="22">
        <v>6</v>
      </c>
      <c r="E6" s="20"/>
      <c r="F6" s="23">
        <v>87.66</v>
      </c>
      <c r="G6" s="24">
        <f t="shared" si="0"/>
        <v>525.96</v>
      </c>
      <c r="H6" s="25"/>
      <c r="I6" s="18"/>
    </row>
    <row r="7" spans="1:9" s="19" customFormat="1" ht="18" customHeight="1">
      <c r="A7" s="12">
        <v>1.3</v>
      </c>
      <c r="B7" s="13" t="s">
        <v>3</v>
      </c>
      <c r="C7" s="13" t="s">
        <v>1</v>
      </c>
      <c r="D7" s="14">
        <v>6</v>
      </c>
      <c r="E7" s="12"/>
      <c r="F7" s="26">
        <v>101.66</v>
      </c>
      <c r="G7" s="16">
        <f t="shared" si="0"/>
        <v>609.96</v>
      </c>
      <c r="H7" s="17"/>
      <c r="I7" s="18"/>
    </row>
    <row r="8" spans="1:9" s="19" customFormat="1" ht="12.75">
      <c r="A8" s="12">
        <v>1.4</v>
      </c>
      <c r="B8" s="13" t="s">
        <v>4</v>
      </c>
      <c r="C8" s="13" t="s">
        <v>1</v>
      </c>
      <c r="D8" s="27">
        <v>3</v>
      </c>
      <c r="E8" s="12"/>
      <c r="F8" s="26">
        <v>332</v>
      </c>
      <c r="G8" s="16">
        <f t="shared" si="0"/>
        <v>996</v>
      </c>
      <c r="H8" s="17"/>
      <c r="I8" s="18"/>
    </row>
    <row r="9" spans="1:9" ht="12.75">
      <c r="A9" s="12">
        <v>1.5</v>
      </c>
      <c r="B9" s="13" t="s">
        <v>5</v>
      </c>
      <c r="C9" s="13" t="s">
        <v>1</v>
      </c>
      <c r="D9" s="27">
        <v>3</v>
      </c>
      <c r="E9" s="12"/>
      <c r="F9" s="26">
        <v>316.76</v>
      </c>
      <c r="G9" s="16">
        <f t="shared" si="0"/>
        <v>950.28</v>
      </c>
      <c r="H9" s="17"/>
      <c r="I9" s="10"/>
    </row>
    <row r="10" spans="1:9" ht="25.5">
      <c r="A10" s="12">
        <v>1.6</v>
      </c>
      <c r="B10" s="13" t="s">
        <v>6</v>
      </c>
      <c r="C10" s="28" t="s">
        <v>1</v>
      </c>
      <c r="D10" s="29">
        <v>10</v>
      </c>
      <c r="E10" s="28"/>
      <c r="F10" s="30">
        <v>154.16</v>
      </c>
      <c r="G10" s="16">
        <f t="shared" si="0"/>
        <v>1541.6</v>
      </c>
      <c r="H10" s="31"/>
      <c r="I10" s="10"/>
    </row>
    <row r="11" spans="1:9" s="19" customFormat="1" ht="25.5">
      <c r="A11" s="12">
        <v>1.7</v>
      </c>
      <c r="B11" s="13" t="s">
        <v>101</v>
      </c>
      <c r="C11" s="13" t="s">
        <v>1</v>
      </c>
      <c r="D11" s="27">
        <v>16</v>
      </c>
      <c r="E11" s="12"/>
      <c r="F11" s="26">
        <v>162.5</v>
      </c>
      <c r="G11" s="16">
        <f t="shared" si="0"/>
        <v>2600</v>
      </c>
      <c r="H11" s="17"/>
      <c r="I11" s="18"/>
    </row>
    <row r="12" spans="1:9" s="19" customFormat="1" ht="25.5">
      <c r="A12" s="12">
        <v>1.8</v>
      </c>
      <c r="B12" s="13" t="s">
        <v>7</v>
      </c>
      <c r="C12" s="12" t="s">
        <v>1</v>
      </c>
      <c r="D12" s="32">
        <v>4</v>
      </c>
      <c r="E12" s="33"/>
      <c r="F12" s="26">
        <v>785</v>
      </c>
      <c r="G12" s="16">
        <f t="shared" si="0"/>
        <v>3140</v>
      </c>
      <c r="H12" s="17"/>
      <c r="I12" s="18"/>
    </row>
    <row r="13" spans="1:9" s="19" customFormat="1" ht="25.5">
      <c r="A13" s="33">
        <v>1.9</v>
      </c>
      <c r="B13" s="13" t="s">
        <v>8</v>
      </c>
      <c r="C13" s="13" t="s">
        <v>1</v>
      </c>
      <c r="D13" s="27">
        <v>4</v>
      </c>
      <c r="E13" s="12"/>
      <c r="F13" s="26">
        <v>255</v>
      </c>
      <c r="G13" s="16">
        <f t="shared" si="0"/>
        <v>1020</v>
      </c>
      <c r="H13" s="17"/>
      <c r="I13" s="18"/>
    </row>
    <row r="14" spans="1:9" s="19" customFormat="1" ht="25.5">
      <c r="A14" s="148">
        <v>1.1</v>
      </c>
      <c r="B14" s="13" t="s">
        <v>9</v>
      </c>
      <c r="C14" s="13" t="s">
        <v>1</v>
      </c>
      <c r="D14" s="27">
        <v>4</v>
      </c>
      <c r="E14" s="12"/>
      <c r="F14" s="26">
        <v>585</v>
      </c>
      <c r="G14" s="16">
        <f t="shared" si="0"/>
        <v>2340</v>
      </c>
      <c r="H14" s="17"/>
      <c r="I14" s="18"/>
    </row>
    <row r="15" spans="1:9" s="19" customFormat="1" ht="12.75">
      <c r="A15" s="12">
        <v>1.11</v>
      </c>
      <c r="B15" s="13" t="s">
        <v>102</v>
      </c>
      <c r="C15" s="13" t="s">
        <v>1</v>
      </c>
      <c r="D15" s="27">
        <v>4</v>
      </c>
      <c r="E15" s="12"/>
      <c r="F15" s="26">
        <v>182.58</v>
      </c>
      <c r="G15" s="16">
        <f t="shared" si="0"/>
        <v>730.32</v>
      </c>
      <c r="H15" s="17"/>
      <c r="I15" s="18"/>
    </row>
    <row r="16" spans="1:9" ht="22.5" customHeight="1">
      <c r="A16" s="12"/>
      <c r="B16" s="13"/>
      <c r="C16" s="13"/>
      <c r="D16" s="27"/>
      <c r="E16" s="12"/>
      <c r="F16" s="26"/>
      <c r="G16" s="96">
        <f>SUM(G5:G15)</f>
        <v>14748.119999999999</v>
      </c>
      <c r="H16" s="97"/>
      <c r="I16" s="10"/>
    </row>
    <row r="17" spans="1:9" s="19" customFormat="1" ht="25.5">
      <c r="A17" s="94">
        <v>2</v>
      </c>
      <c r="B17" s="95" t="s">
        <v>321</v>
      </c>
      <c r="C17" s="35"/>
      <c r="D17" s="34"/>
      <c r="E17" s="35"/>
      <c r="F17" s="36"/>
      <c r="G17" s="37"/>
      <c r="H17" s="38"/>
      <c r="I17" s="18"/>
    </row>
    <row r="18" spans="1:9" s="19" customFormat="1" ht="12.75">
      <c r="A18" s="13">
        <v>2.1</v>
      </c>
      <c r="B18" s="13" t="s">
        <v>10</v>
      </c>
      <c r="C18" s="13" t="s">
        <v>1</v>
      </c>
      <c r="D18" s="27">
        <v>12</v>
      </c>
      <c r="E18" s="13"/>
      <c r="F18" s="26">
        <v>53.06</v>
      </c>
      <c r="G18" s="16">
        <f aca="true" t="shared" si="1" ref="G18:G41">D18*F18</f>
        <v>636.72</v>
      </c>
      <c r="H18" s="17"/>
      <c r="I18" s="18"/>
    </row>
    <row r="19" spans="1:9" s="19" customFormat="1" ht="12.75">
      <c r="A19" s="13">
        <v>2.2</v>
      </c>
      <c r="B19" s="13" t="s">
        <v>11</v>
      </c>
      <c r="C19" s="13" t="s">
        <v>1</v>
      </c>
      <c r="D19" s="27">
        <v>6</v>
      </c>
      <c r="E19" s="13"/>
      <c r="F19" s="26">
        <v>171.39</v>
      </c>
      <c r="G19" s="16">
        <f t="shared" si="1"/>
        <v>1028.34</v>
      </c>
      <c r="H19" s="17"/>
      <c r="I19" s="18"/>
    </row>
    <row r="20" spans="1:9" s="19" customFormat="1" ht="12.75">
      <c r="A20" s="13">
        <v>2.3</v>
      </c>
      <c r="B20" s="13" t="s">
        <v>12</v>
      </c>
      <c r="C20" s="13" t="s">
        <v>1</v>
      </c>
      <c r="D20" s="27">
        <v>2</v>
      </c>
      <c r="E20" s="13"/>
      <c r="F20" s="26">
        <v>48.18</v>
      </c>
      <c r="G20" s="16">
        <f t="shared" si="1"/>
        <v>96.36</v>
      </c>
      <c r="H20" s="17"/>
      <c r="I20" s="18"/>
    </row>
    <row r="21" spans="1:9" s="19" customFormat="1" ht="12.75">
      <c r="A21" s="13">
        <v>2.4</v>
      </c>
      <c r="B21" s="13" t="s">
        <v>13</v>
      </c>
      <c r="C21" s="13" t="s">
        <v>1</v>
      </c>
      <c r="D21" s="27">
        <v>2</v>
      </c>
      <c r="E21" s="13"/>
      <c r="F21" s="26">
        <v>237.11</v>
      </c>
      <c r="G21" s="16">
        <f t="shared" si="1"/>
        <v>474.22</v>
      </c>
      <c r="H21" s="17"/>
      <c r="I21" s="18"/>
    </row>
    <row r="22" spans="1:9" s="19" customFormat="1" ht="12.75">
      <c r="A22" s="13">
        <v>2.5</v>
      </c>
      <c r="B22" s="13" t="s">
        <v>14</v>
      </c>
      <c r="C22" s="13" t="s">
        <v>1</v>
      </c>
      <c r="D22" s="27">
        <v>2</v>
      </c>
      <c r="E22" s="13"/>
      <c r="F22" s="26">
        <v>163.31</v>
      </c>
      <c r="G22" s="16">
        <f t="shared" si="1"/>
        <v>326.62</v>
      </c>
      <c r="H22" s="17"/>
      <c r="I22" s="18"/>
    </row>
    <row r="23" spans="1:9" s="19" customFormat="1" ht="12.75">
      <c r="A23" s="13">
        <v>2.6</v>
      </c>
      <c r="B23" s="13" t="s">
        <v>15</v>
      </c>
      <c r="C23" s="13" t="s">
        <v>1</v>
      </c>
      <c r="D23" s="27">
        <v>5</v>
      </c>
      <c r="E23" s="13"/>
      <c r="F23" s="26">
        <v>98.91</v>
      </c>
      <c r="G23" s="16">
        <f t="shared" si="1"/>
        <v>494.54999999999995</v>
      </c>
      <c r="H23" s="17"/>
      <c r="I23" s="18"/>
    </row>
    <row r="24" spans="1:9" s="19" customFormat="1" ht="12.75">
      <c r="A24" s="13">
        <v>2.7</v>
      </c>
      <c r="B24" s="13" t="s">
        <v>16</v>
      </c>
      <c r="C24" s="13" t="s">
        <v>1</v>
      </c>
      <c r="D24" s="27">
        <v>16</v>
      </c>
      <c r="E24" s="13"/>
      <c r="F24" s="26">
        <v>342.78</v>
      </c>
      <c r="G24" s="16">
        <f t="shared" si="1"/>
        <v>5484.48</v>
      </c>
      <c r="H24" s="17"/>
      <c r="I24" s="18"/>
    </row>
    <row r="25" spans="1:9" s="19" customFormat="1" ht="12.75">
      <c r="A25" s="13">
        <v>2.8</v>
      </c>
      <c r="B25" s="13" t="s">
        <v>17</v>
      </c>
      <c r="C25" s="13" t="s">
        <v>1</v>
      </c>
      <c r="D25" s="27">
        <v>5</v>
      </c>
      <c r="E25" s="13"/>
      <c r="F25" s="26">
        <v>151.94</v>
      </c>
      <c r="G25" s="16">
        <f t="shared" si="1"/>
        <v>759.7</v>
      </c>
      <c r="H25" s="17"/>
      <c r="I25" s="18"/>
    </row>
    <row r="26" spans="1:9" s="19" customFormat="1" ht="12.75">
      <c r="A26" s="13">
        <v>2.9</v>
      </c>
      <c r="B26" s="13" t="s">
        <v>18</v>
      </c>
      <c r="C26" s="13" t="s">
        <v>1</v>
      </c>
      <c r="D26" s="27">
        <v>1</v>
      </c>
      <c r="E26" s="13"/>
      <c r="F26" s="26">
        <v>81.43</v>
      </c>
      <c r="G26" s="16">
        <f t="shared" si="1"/>
        <v>81.43</v>
      </c>
      <c r="H26" s="17"/>
      <c r="I26" s="18"/>
    </row>
    <row r="27" spans="1:9" s="19" customFormat="1" ht="12.75">
      <c r="A27" s="138">
        <v>2.1</v>
      </c>
      <c r="B27" s="13" t="s">
        <v>19</v>
      </c>
      <c r="C27" s="13" t="s">
        <v>1</v>
      </c>
      <c r="D27" s="27">
        <v>5</v>
      </c>
      <c r="E27" s="13"/>
      <c r="F27" s="26">
        <v>210.95</v>
      </c>
      <c r="G27" s="16">
        <f t="shared" si="1"/>
        <v>1054.75</v>
      </c>
      <c r="H27" s="17"/>
      <c r="I27" s="18"/>
    </row>
    <row r="28" spans="1:9" s="19" customFormat="1" ht="12.75">
      <c r="A28" s="13">
        <v>2.11</v>
      </c>
      <c r="B28" s="13" t="s">
        <v>20</v>
      </c>
      <c r="C28" s="13" t="s">
        <v>1</v>
      </c>
      <c r="D28" s="27">
        <v>3</v>
      </c>
      <c r="E28" s="13"/>
      <c r="F28" s="26">
        <v>48.18</v>
      </c>
      <c r="G28" s="16">
        <f t="shared" si="1"/>
        <v>144.54</v>
      </c>
      <c r="H28" s="17"/>
      <c r="I28" s="18"/>
    </row>
    <row r="29" spans="1:9" s="19" customFormat="1" ht="12.75">
      <c r="A29" s="13">
        <v>2.12</v>
      </c>
      <c r="B29" s="13" t="s">
        <v>21</v>
      </c>
      <c r="C29" s="13" t="s">
        <v>1</v>
      </c>
      <c r="D29" s="27">
        <v>3</v>
      </c>
      <c r="E29" s="13"/>
      <c r="F29" s="26">
        <v>147.07</v>
      </c>
      <c r="G29" s="16">
        <f t="shared" si="1"/>
        <v>441.21</v>
      </c>
      <c r="H29" s="17"/>
      <c r="I29" s="18"/>
    </row>
    <row r="30" spans="1:9" s="19" customFormat="1" ht="12.75">
      <c r="A30" s="13">
        <v>2.13</v>
      </c>
      <c r="B30" s="13" t="s">
        <v>22</v>
      </c>
      <c r="C30" s="13" t="s">
        <v>1</v>
      </c>
      <c r="D30" s="27">
        <v>3</v>
      </c>
      <c r="E30" s="13"/>
      <c r="F30" s="26">
        <v>57.44</v>
      </c>
      <c r="G30" s="16">
        <f t="shared" si="1"/>
        <v>172.32</v>
      </c>
      <c r="H30" s="17"/>
      <c r="I30" s="18"/>
    </row>
    <row r="31" spans="1:9" s="19" customFormat="1" ht="12.75">
      <c r="A31" s="13">
        <v>2.14</v>
      </c>
      <c r="B31" s="13" t="s">
        <v>23</v>
      </c>
      <c r="C31" s="13" t="s">
        <v>1</v>
      </c>
      <c r="D31" s="27">
        <v>8</v>
      </c>
      <c r="E31" s="13"/>
      <c r="F31" s="26">
        <v>57.13</v>
      </c>
      <c r="G31" s="16">
        <f t="shared" si="1"/>
        <v>457.04</v>
      </c>
      <c r="H31" s="17"/>
      <c r="I31" s="18"/>
    </row>
    <row r="32" spans="1:9" s="19" customFormat="1" ht="12.75">
      <c r="A32" s="13">
        <v>2.15</v>
      </c>
      <c r="B32" s="13" t="s">
        <v>24</v>
      </c>
      <c r="C32" s="13" t="s">
        <v>1</v>
      </c>
      <c r="D32" s="27">
        <v>2</v>
      </c>
      <c r="E32" s="13"/>
      <c r="F32" s="26">
        <v>356.36</v>
      </c>
      <c r="G32" s="16">
        <f t="shared" si="1"/>
        <v>712.72</v>
      </c>
      <c r="H32" s="17"/>
      <c r="I32" s="18"/>
    </row>
    <row r="33" spans="1:9" s="19" customFormat="1" ht="13.5" customHeight="1">
      <c r="A33" s="13">
        <v>2.16</v>
      </c>
      <c r="B33" s="13" t="s">
        <v>25</v>
      </c>
      <c r="C33" s="13" t="s">
        <v>1</v>
      </c>
      <c r="D33" s="27">
        <v>8</v>
      </c>
      <c r="E33" s="13"/>
      <c r="F33" s="26">
        <v>57.13</v>
      </c>
      <c r="G33" s="16">
        <f t="shared" si="1"/>
        <v>457.04</v>
      </c>
      <c r="H33" s="17"/>
      <c r="I33" s="18"/>
    </row>
    <row r="34" spans="1:9" s="19" customFormat="1" ht="12.75">
      <c r="A34" s="13">
        <v>2.17</v>
      </c>
      <c r="B34" s="13" t="s">
        <v>26</v>
      </c>
      <c r="C34" s="13" t="s">
        <v>1</v>
      </c>
      <c r="D34" s="27">
        <v>4</v>
      </c>
      <c r="E34" s="13"/>
      <c r="F34" s="26">
        <v>608.6</v>
      </c>
      <c r="G34" s="16">
        <f t="shared" si="1"/>
        <v>2434.4</v>
      </c>
      <c r="H34" s="17"/>
      <c r="I34" s="18"/>
    </row>
    <row r="35" spans="1:9" s="19" customFormat="1" ht="12.75">
      <c r="A35" s="13">
        <v>2.18</v>
      </c>
      <c r="B35" s="13" t="s">
        <v>27</v>
      </c>
      <c r="C35" s="13" t="s">
        <v>1</v>
      </c>
      <c r="D35" s="27">
        <v>4</v>
      </c>
      <c r="E35" s="13"/>
      <c r="F35" s="26">
        <v>844</v>
      </c>
      <c r="G35" s="16">
        <f t="shared" si="1"/>
        <v>3376</v>
      </c>
      <c r="H35" s="17"/>
      <c r="I35" s="18"/>
    </row>
    <row r="36" spans="1:9" s="19" customFormat="1" ht="12.75">
      <c r="A36" s="13">
        <v>2.19</v>
      </c>
      <c r="B36" s="13" t="s">
        <v>28</v>
      </c>
      <c r="C36" s="13" t="s">
        <v>1</v>
      </c>
      <c r="D36" s="27">
        <v>10</v>
      </c>
      <c r="E36" s="13"/>
      <c r="F36" s="26">
        <v>75.98</v>
      </c>
      <c r="G36" s="16">
        <f t="shared" si="1"/>
        <v>759.8000000000001</v>
      </c>
      <c r="H36" s="17"/>
      <c r="I36" s="18"/>
    </row>
    <row r="37" spans="1:9" s="19" customFormat="1" ht="12.75">
      <c r="A37" s="138">
        <v>2.2</v>
      </c>
      <c r="B37" s="13" t="s">
        <v>29</v>
      </c>
      <c r="C37" s="13" t="s">
        <v>1</v>
      </c>
      <c r="D37" s="27">
        <v>2</v>
      </c>
      <c r="E37" s="13"/>
      <c r="F37" s="26">
        <v>57.44</v>
      </c>
      <c r="G37" s="16">
        <f t="shared" si="1"/>
        <v>114.88</v>
      </c>
      <c r="H37" s="17"/>
      <c r="I37" s="18"/>
    </row>
    <row r="38" spans="1:9" s="19" customFormat="1" ht="12.75">
      <c r="A38" s="13">
        <v>2.21</v>
      </c>
      <c r="B38" s="13" t="s">
        <v>30</v>
      </c>
      <c r="C38" s="13" t="s">
        <v>1</v>
      </c>
      <c r="D38" s="27">
        <v>1</v>
      </c>
      <c r="E38" s="13"/>
      <c r="F38" s="26">
        <v>347.92</v>
      </c>
      <c r="G38" s="16">
        <f t="shared" si="1"/>
        <v>347.92</v>
      </c>
      <c r="H38" s="17"/>
      <c r="I38" s="18"/>
    </row>
    <row r="39" spans="1:9" s="19" customFormat="1" ht="12.75">
      <c r="A39" s="13">
        <v>2.22</v>
      </c>
      <c r="B39" s="13" t="s">
        <v>31</v>
      </c>
      <c r="C39" s="13" t="s">
        <v>1</v>
      </c>
      <c r="D39" s="27">
        <v>1</v>
      </c>
      <c r="E39" s="13"/>
      <c r="F39" s="26">
        <v>80.94</v>
      </c>
      <c r="G39" s="16">
        <f t="shared" si="1"/>
        <v>80.94</v>
      </c>
      <c r="H39" s="17"/>
      <c r="I39" s="18"/>
    </row>
    <row r="40" spans="1:9" s="19" customFormat="1" ht="20.25" customHeight="1">
      <c r="A40" s="13">
        <v>2.23</v>
      </c>
      <c r="B40" s="13" t="s">
        <v>32</v>
      </c>
      <c r="C40" s="13" t="s">
        <v>1</v>
      </c>
      <c r="D40" s="27">
        <v>1</v>
      </c>
      <c r="E40" s="13"/>
      <c r="F40" s="26">
        <v>199.95</v>
      </c>
      <c r="G40" s="16">
        <f t="shared" si="1"/>
        <v>199.95</v>
      </c>
      <c r="H40" s="17"/>
      <c r="I40" s="18"/>
    </row>
    <row r="41" spans="1:9" s="19" customFormat="1" ht="12.75">
      <c r="A41" s="13">
        <v>2.24</v>
      </c>
      <c r="B41" s="13" t="s">
        <v>33</v>
      </c>
      <c r="C41" s="13" t="s">
        <v>1</v>
      </c>
      <c r="D41" s="27">
        <v>4</v>
      </c>
      <c r="E41" s="13"/>
      <c r="F41" s="26">
        <v>423.09</v>
      </c>
      <c r="G41" s="16">
        <f t="shared" si="1"/>
        <v>1692.36</v>
      </c>
      <c r="H41" s="17"/>
      <c r="I41" s="18"/>
    </row>
    <row r="42" spans="1:9" s="19" customFormat="1" ht="12.75">
      <c r="A42" s="13">
        <v>2.25</v>
      </c>
      <c r="B42" s="13" t="s">
        <v>34</v>
      </c>
      <c r="C42" s="13" t="s">
        <v>1</v>
      </c>
      <c r="D42" s="27">
        <v>2</v>
      </c>
      <c r="E42" s="13"/>
      <c r="F42" s="26">
        <v>237.28</v>
      </c>
      <c r="G42" s="16">
        <f>D42*F42</f>
        <v>474.56</v>
      </c>
      <c r="H42" s="17"/>
      <c r="I42" s="18"/>
    </row>
    <row r="43" spans="1:9" s="19" customFormat="1" ht="12.75">
      <c r="A43" s="39"/>
      <c r="B43" s="39"/>
      <c r="C43" s="13"/>
      <c r="D43" s="27"/>
      <c r="E43" s="13"/>
      <c r="F43" s="26"/>
      <c r="G43" s="96">
        <f>SUM(G18:G42)</f>
        <v>22302.850000000002</v>
      </c>
      <c r="H43" s="97"/>
      <c r="I43" s="18"/>
    </row>
    <row r="44" spans="1:9" s="19" customFormat="1" ht="25.5">
      <c r="A44" s="95">
        <v>3</v>
      </c>
      <c r="B44" s="95" t="s">
        <v>322</v>
      </c>
      <c r="C44" s="35"/>
      <c r="D44" s="34"/>
      <c r="E44" s="35"/>
      <c r="F44" s="36"/>
      <c r="G44" s="98"/>
      <c r="H44" s="99"/>
      <c r="I44" s="18"/>
    </row>
    <row r="45" spans="1:9" s="19" customFormat="1" ht="12.75">
      <c r="A45" s="13">
        <v>3.1</v>
      </c>
      <c r="B45" s="13" t="s">
        <v>162</v>
      </c>
      <c r="C45" s="13" t="s">
        <v>1</v>
      </c>
      <c r="D45" s="27">
        <v>4</v>
      </c>
      <c r="E45" s="13"/>
      <c r="F45" s="26">
        <v>430.5</v>
      </c>
      <c r="G45" s="16">
        <f aca="true" t="shared" si="2" ref="G45:G88">D45*F45</f>
        <v>1722</v>
      </c>
      <c r="H45" s="41"/>
      <c r="I45" s="18"/>
    </row>
    <row r="46" spans="1:9" s="19" customFormat="1" ht="12.75">
      <c r="A46" s="13">
        <v>3.2</v>
      </c>
      <c r="B46" s="13" t="s">
        <v>163</v>
      </c>
      <c r="C46" s="13" t="s">
        <v>1</v>
      </c>
      <c r="D46" s="27">
        <v>4</v>
      </c>
      <c r="E46" s="13"/>
      <c r="F46" s="26">
        <v>208</v>
      </c>
      <c r="G46" s="16">
        <f t="shared" si="2"/>
        <v>832</v>
      </c>
      <c r="H46" s="41"/>
      <c r="I46" s="18"/>
    </row>
    <row r="47" spans="1:9" s="19" customFormat="1" ht="12.75">
      <c r="A47" s="13">
        <v>3.3</v>
      </c>
      <c r="B47" s="13" t="s">
        <v>164</v>
      </c>
      <c r="C47" s="13" t="s">
        <v>1</v>
      </c>
      <c r="D47" s="27">
        <v>4</v>
      </c>
      <c r="E47" s="13"/>
      <c r="F47" s="26">
        <v>252</v>
      </c>
      <c r="G47" s="16">
        <f t="shared" si="2"/>
        <v>1008</v>
      </c>
      <c r="H47" s="41"/>
      <c r="I47" s="18"/>
    </row>
    <row r="48" spans="1:9" s="19" customFormat="1" ht="12.75">
      <c r="A48" s="13">
        <v>3.4</v>
      </c>
      <c r="B48" s="13" t="s">
        <v>115</v>
      </c>
      <c r="C48" s="13" t="s">
        <v>1</v>
      </c>
      <c r="D48" s="27">
        <v>4</v>
      </c>
      <c r="E48" s="13"/>
      <c r="F48" s="26">
        <v>1780</v>
      </c>
      <c r="G48" s="16">
        <f t="shared" si="2"/>
        <v>7120</v>
      </c>
      <c r="H48" s="41"/>
      <c r="I48" s="18"/>
    </row>
    <row r="49" spans="1:9" s="19" customFormat="1" ht="12.75">
      <c r="A49" s="13">
        <v>3.5</v>
      </c>
      <c r="B49" s="13" t="s">
        <v>165</v>
      </c>
      <c r="C49" s="13" t="s">
        <v>1</v>
      </c>
      <c r="D49" s="27">
        <v>6</v>
      </c>
      <c r="E49" s="13"/>
      <c r="F49" s="26">
        <v>856</v>
      </c>
      <c r="G49" s="16">
        <f t="shared" si="2"/>
        <v>5136</v>
      </c>
      <c r="H49" s="41"/>
      <c r="I49" s="18"/>
    </row>
    <row r="50" spans="1:9" s="19" customFormat="1" ht="12.75">
      <c r="A50" s="13">
        <v>3.6</v>
      </c>
      <c r="B50" s="13" t="s">
        <v>114</v>
      </c>
      <c r="C50" s="13" t="s">
        <v>1</v>
      </c>
      <c r="D50" s="27">
        <v>20</v>
      </c>
      <c r="E50" s="13"/>
      <c r="F50" s="26">
        <v>2099</v>
      </c>
      <c r="G50" s="16">
        <f t="shared" si="2"/>
        <v>41980</v>
      </c>
      <c r="H50" s="41"/>
      <c r="I50" s="18"/>
    </row>
    <row r="51" spans="1:9" s="19" customFormat="1" ht="12.75">
      <c r="A51" s="13">
        <v>3.7</v>
      </c>
      <c r="B51" s="13" t="s">
        <v>113</v>
      </c>
      <c r="C51" s="13" t="s">
        <v>1</v>
      </c>
      <c r="D51" s="27">
        <v>4</v>
      </c>
      <c r="E51" s="13"/>
      <c r="F51" s="26">
        <v>669</v>
      </c>
      <c r="G51" s="16">
        <f t="shared" si="2"/>
        <v>2676</v>
      </c>
      <c r="H51" s="41"/>
      <c r="I51" s="18"/>
    </row>
    <row r="52" spans="1:9" s="19" customFormat="1" ht="12.75">
      <c r="A52" s="13">
        <v>3.8</v>
      </c>
      <c r="B52" s="13" t="s">
        <v>116</v>
      </c>
      <c r="C52" s="13" t="s">
        <v>1</v>
      </c>
      <c r="D52" s="27">
        <v>4</v>
      </c>
      <c r="E52" s="13"/>
      <c r="F52" s="26">
        <v>425</v>
      </c>
      <c r="G52" s="16">
        <v>850</v>
      </c>
      <c r="H52" s="41"/>
      <c r="I52" s="18"/>
    </row>
    <row r="53" spans="1:9" s="19" customFormat="1" ht="12.75">
      <c r="A53" s="13">
        <v>3.9</v>
      </c>
      <c r="B53" s="13" t="s">
        <v>112</v>
      </c>
      <c r="C53" s="13" t="s">
        <v>1</v>
      </c>
      <c r="D53" s="27">
        <v>4</v>
      </c>
      <c r="E53" s="13"/>
      <c r="F53" s="26">
        <v>346</v>
      </c>
      <c r="G53" s="16">
        <f t="shared" si="2"/>
        <v>1384</v>
      </c>
      <c r="H53" s="41"/>
      <c r="I53" s="18"/>
    </row>
    <row r="54" spans="1:9" s="19" customFormat="1" ht="12.75">
      <c r="A54" s="138">
        <v>3.1</v>
      </c>
      <c r="B54" s="13" t="s">
        <v>117</v>
      </c>
      <c r="C54" s="13" t="s">
        <v>1</v>
      </c>
      <c r="D54" s="27">
        <v>4</v>
      </c>
      <c r="E54" s="13"/>
      <c r="F54" s="26">
        <v>246</v>
      </c>
      <c r="G54" s="16">
        <f t="shared" si="2"/>
        <v>984</v>
      </c>
      <c r="H54" s="41"/>
      <c r="I54" s="18"/>
    </row>
    <row r="55" spans="1:9" s="19" customFormat="1" ht="12.75">
      <c r="A55" s="13">
        <v>3.11</v>
      </c>
      <c r="B55" s="13" t="s">
        <v>118</v>
      </c>
      <c r="C55" s="13" t="s">
        <v>1</v>
      </c>
      <c r="D55" s="27">
        <v>2</v>
      </c>
      <c r="E55" s="13"/>
      <c r="F55" s="26">
        <v>209</v>
      </c>
      <c r="G55" s="16">
        <f t="shared" si="2"/>
        <v>418</v>
      </c>
      <c r="H55" s="41"/>
      <c r="I55" s="18"/>
    </row>
    <row r="56" spans="1:9" s="19" customFormat="1" ht="12.75">
      <c r="A56" s="13">
        <v>3.12</v>
      </c>
      <c r="B56" s="13" t="s">
        <v>119</v>
      </c>
      <c r="C56" s="13" t="s">
        <v>1</v>
      </c>
      <c r="D56" s="27">
        <v>16</v>
      </c>
      <c r="E56" s="13"/>
      <c r="F56" s="26">
        <v>374</v>
      </c>
      <c r="G56" s="16">
        <f t="shared" si="2"/>
        <v>5984</v>
      </c>
      <c r="H56" s="41"/>
      <c r="I56" s="18"/>
    </row>
    <row r="57" spans="1:9" s="19" customFormat="1" ht="12.75">
      <c r="A57" s="13">
        <v>3.13</v>
      </c>
      <c r="B57" s="13" t="s">
        <v>120</v>
      </c>
      <c r="C57" s="13" t="s">
        <v>1</v>
      </c>
      <c r="D57" s="27">
        <v>20</v>
      </c>
      <c r="E57" s="13"/>
      <c r="F57" s="26">
        <v>78</v>
      </c>
      <c r="G57" s="16">
        <f t="shared" si="2"/>
        <v>1560</v>
      </c>
      <c r="H57" s="41"/>
      <c r="I57" s="18"/>
    </row>
    <row r="58" spans="1:9" s="19" customFormat="1" ht="12.75">
      <c r="A58" s="13">
        <v>3.14</v>
      </c>
      <c r="B58" s="13" t="s">
        <v>124</v>
      </c>
      <c r="C58" s="13" t="s">
        <v>1</v>
      </c>
      <c r="D58" s="27">
        <v>10</v>
      </c>
      <c r="E58" s="13"/>
      <c r="F58" s="26">
        <v>356.4</v>
      </c>
      <c r="G58" s="16">
        <f t="shared" si="2"/>
        <v>3564</v>
      </c>
      <c r="H58" s="41"/>
      <c r="I58" s="18"/>
    </row>
    <row r="59" spans="1:9" s="19" customFormat="1" ht="12.75">
      <c r="A59" s="13">
        <v>3.15</v>
      </c>
      <c r="B59" s="13" t="s">
        <v>125</v>
      </c>
      <c r="C59" s="13" t="s">
        <v>1</v>
      </c>
      <c r="D59" s="27">
        <v>5</v>
      </c>
      <c r="E59" s="13"/>
      <c r="F59" s="26">
        <v>386</v>
      </c>
      <c r="G59" s="16">
        <f t="shared" si="2"/>
        <v>1930</v>
      </c>
      <c r="H59" s="41"/>
      <c r="I59" s="18"/>
    </row>
    <row r="60" spans="1:9" s="19" customFormat="1" ht="12.75">
      <c r="A60" s="13">
        <v>3.16</v>
      </c>
      <c r="B60" s="13" t="s">
        <v>126</v>
      </c>
      <c r="C60" s="13" t="s">
        <v>1</v>
      </c>
      <c r="D60" s="27">
        <v>12</v>
      </c>
      <c r="E60" s="13"/>
      <c r="F60" s="26">
        <v>288</v>
      </c>
      <c r="G60" s="16">
        <f t="shared" si="2"/>
        <v>3456</v>
      </c>
      <c r="H60" s="41"/>
      <c r="I60" s="18"/>
    </row>
    <row r="61" spans="1:9" s="19" customFormat="1" ht="12.75">
      <c r="A61" s="13">
        <v>3.17</v>
      </c>
      <c r="B61" s="13" t="s">
        <v>127</v>
      </c>
      <c r="C61" s="13" t="s">
        <v>1</v>
      </c>
      <c r="D61" s="27">
        <v>12</v>
      </c>
      <c r="E61" s="13"/>
      <c r="F61" s="26">
        <v>288</v>
      </c>
      <c r="G61" s="16">
        <f t="shared" si="2"/>
        <v>3456</v>
      </c>
      <c r="H61" s="41"/>
      <c r="I61" s="18"/>
    </row>
    <row r="62" spans="1:9" s="19" customFormat="1" ht="12.75">
      <c r="A62" s="13">
        <v>3.18</v>
      </c>
      <c r="B62" s="13" t="s">
        <v>121</v>
      </c>
      <c r="C62" s="13" t="s">
        <v>1</v>
      </c>
      <c r="D62" s="27">
        <v>8</v>
      </c>
      <c r="E62" s="13"/>
      <c r="F62" s="26">
        <v>482</v>
      </c>
      <c r="G62" s="16">
        <f t="shared" si="2"/>
        <v>3856</v>
      </c>
      <c r="H62" s="41"/>
      <c r="I62" s="18"/>
    </row>
    <row r="63" spans="1:9" s="19" customFormat="1" ht="12.75">
      <c r="A63" s="138">
        <v>3.19</v>
      </c>
      <c r="B63" s="13" t="s">
        <v>122</v>
      </c>
      <c r="C63" s="13" t="s">
        <v>1</v>
      </c>
      <c r="D63" s="27">
        <v>8</v>
      </c>
      <c r="E63" s="13"/>
      <c r="F63" s="26">
        <v>179</v>
      </c>
      <c r="G63" s="16">
        <f t="shared" si="2"/>
        <v>1432</v>
      </c>
      <c r="H63" s="41"/>
      <c r="I63" s="18"/>
    </row>
    <row r="64" spans="1:9" s="19" customFormat="1" ht="12.75">
      <c r="A64" s="13">
        <v>3.2</v>
      </c>
      <c r="B64" s="13" t="s">
        <v>123</v>
      </c>
      <c r="C64" s="13" t="s">
        <v>1</v>
      </c>
      <c r="D64" s="27">
        <v>32</v>
      </c>
      <c r="E64" s="13"/>
      <c r="F64" s="26">
        <v>334</v>
      </c>
      <c r="G64" s="16">
        <f t="shared" si="2"/>
        <v>10688</v>
      </c>
      <c r="H64" s="41"/>
      <c r="I64" s="18"/>
    </row>
    <row r="65" spans="1:9" s="19" customFormat="1" ht="12.75">
      <c r="A65" s="13">
        <v>3.21</v>
      </c>
      <c r="B65" s="13" t="s">
        <v>128</v>
      </c>
      <c r="C65" s="13" t="s">
        <v>1</v>
      </c>
      <c r="D65" s="27">
        <v>8</v>
      </c>
      <c r="E65" s="13"/>
      <c r="F65" s="26">
        <v>798</v>
      </c>
      <c r="G65" s="16">
        <f t="shared" si="2"/>
        <v>6384</v>
      </c>
      <c r="H65" s="41"/>
      <c r="I65" s="18"/>
    </row>
    <row r="66" spans="1:9" s="19" customFormat="1" ht="12.75">
      <c r="A66" s="13">
        <v>3.22</v>
      </c>
      <c r="B66" s="13" t="s">
        <v>129</v>
      </c>
      <c r="C66" s="13" t="s">
        <v>1</v>
      </c>
      <c r="D66" s="27">
        <v>8</v>
      </c>
      <c r="E66" s="13"/>
      <c r="F66" s="26">
        <v>656</v>
      </c>
      <c r="G66" s="16">
        <f t="shared" si="2"/>
        <v>5248</v>
      </c>
      <c r="H66" s="41"/>
      <c r="I66" s="18"/>
    </row>
    <row r="67" spans="1:9" s="19" customFormat="1" ht="12.75">
      <c r="A67" s="13">
        <v>3.23</v>
      </c>
      <c r="B67" s="13" t="s">
        <v>130</v>
      </c>
      <c r="C67" s="13" t="s">
        <v>1</v>
      </c>
      <c r="D67" s="27">
        <v>12</v>
      </c>
      <c r="E67" s="13"/>
      <c r="F67" s="26">
        <v>199</v>
      </c>
      <c r="G67" s="16">
        <f t="shared" si="2"/>
        <v>2388</v>
      </c>
      <c r="H67" s="41"/>
      <c r="I67" s="18"/>
    </row>
    <row r="68" spans="1:9" s="19" customFormat="1" ht="12.75">
      <c r="A68" s="13">
        <v>3.24</v>
      </c>
      <c r="B68" s="13" t="s">
        <v>131</v>
      </c>
      <c r="C68" s="13" t="s">
        <v>1</v>
      </c>
      <c r="D68" s="27">
        <v>20</v>
      </c>
      <c r="E68" s="13"/>
      <c r="F68" s="26">
        <v>115</v>
      </c>
      <c r="G68" s="16">
        <f t="shared" si="2"/>
        <v>2300</v>
      </c>
      <c r="H68" s="41"/>
      <c r="I68" s="18"/>
    </row>
    <row r="69" spans="1:9" s="19" customFormat="1" ht="12.75">
      <c r="A69" s="13">
        <v>3.25</v>
      </c>
      <c r="B69" s="13" t="s">
        <v>132</v>
      </c>
      <c r="C69" s="13" t="s">
        <v>1</v>
      </c>
      <c r="D69" s="27">
        <v>1</v>
      </c>
      <c r="E69" s="13"/>
      <c r="F69" s="26">
        <v>121</v>
      </c>
      <c r="G69" s="16">
        <f t="shared" si="2"/>
        <v>121</v>
      </c>
      <c r="H69" s="41"/>
      <c r="I69" s="18"/>
    </row>
    <row r="70" spans="1:9" s="19" customFormat="1" ht="12.75">
      <c r="A70" s="13">
        <v>3.26</v>
      </c>
      <c r="B70" s="13" t="s">
        <v>133</v>
      </c>
      <c r="C70" s="13" t="s">
        <v>1</v>
      </c>
      <c r="D70" s="27">
        <v>1</v>
      </c>
      <c r="E70" s="13"/>
      <c r="F70" s="26">
        <v>121</v>
      </c>
      <c r="G70" s="16">
        <f t="shared" si="2"/>
        <v>121</v>
      </c>
      <c r="H70" s="41"/>
      <c r="I70" s="18"/>
    </row>
    <row r="71" spans="1:9" s="19" customFormat="1" ht="12.75">
      <c r="A71" s="13">
        <v>3.27</v>
      </c>
      <c r="B71" s="13" t="s">
        <v>148</v>
      </c>
      <c r="C71" s="13" t="s">
        <v>1</v>
      </c>
      <c r="D71" s="27">
        <v>8</v>
      </c>
      <c r="E71" s="13"/>
      <c r="F71" s="26">
        <v>486</v>
      </c>
      <c r="G71" s="16">
        <f t="shared" si="2"/>
        <v>3888</v>
      </c>
      <c r="H71" s="41"/>
      <c r="I71" s="18"/>
    </row>
    <row r="72" spans="1:9" s="19" customFormat="1" ht="12.75">
      <c r="A72" s="13">
        <v>3.28</v>
      </c>
      <c r="B72" s="13" t="s">
        <v>134</v>
      </c>
      <c r="C72" s="13" t="s">
        <v>1</v>
      </c>
      <c r="D72" s="27">
        <v>8</v>
      </c>
      <c r="E72" s="13"/>
      <c r="F72" s="26">
        <v>198</v>
      </c>
      <c r="G72" s="16">
        <f t="shared" si="2"/>
        <v>1584</v>
      </c>
      <c r="H72" s="41"/>
      <c r="I72" s="18"/>
    </row>
    <row r="73" spans="1:9" s="19" customFormat="1" ht="12.75">
      <c r="A73" s="138">
        <v>3.29</v>
      </c>
      <c r="B73" s="13" t="s">
        <v>135</v>
      </c>
      <c r="C73" s="13" t="s">
        <v>1</v>
      </c>
      <c r="D73" s="27">
        <v>6</v>
      </c>
      <c r="E73" s="13"/>
      <c r="F73" s="26">
        <v>189</v>
      </c>
      <c r="G73" s="16">
        <f t="shared" si="2"/>
        <v>1134</v>
      </c>
      <c r="H73" s="41"/>
      <c r="I73" s="18"/>
    </row>
    <row r="74" spans="1:9" s="19" customFormat="1" ht="12.75">
      <c r="A74" s="13">
        <v>3.3</v>
      </c>
      <c r="B74" s="13" t="s">
        <v>136</v>
      </c>
      <c r="C74" s="13" t="s">
        <v>1</v>
      </c>
      <c r="D74" s="27">
        <v>2</v>
      </c>
      <c r="E74" s="13"/>
      <c r="F74" s="26">
        <v>209</v>
      </c>
      <c r="G74" s="16">
        <f t="shared" si="2"/>
        <v>418</v>
      </c>
      <c r="H74" s="41"/>
      <c r="I74" s="18"/>
    </row>
    <row r="75" spans="1:9" s="19" customFormat="1" ht="12.75">
      <c r="A75" s="13">
        <v>3.31</v>
      </c>
      <c r="B75" s="13" t="s">
        <v>137</v>
      </c>
      <c r="C75" s="13" t="s">
        <v>1</v>
      </c>
      <c r="D75" s="27">
        <v>6</v>
      </c>
      <c r="E75" s="13"/>
      <c r="F75" s="26">
        <v>282</v>
      </c>
      <c r="G75" s="16">
        <f t="shared" si="2"/>
        <v>1692</v>
      </c>
      <c r="H75" s="41"/>
      <c r="I75" s="18"/>
    </row>
    <row r="76" spans="1:9" s="19" customFormat="1" ht="12.75">
      <c r="A76" s="13">
        <v>3.32</v>
      </c>
      <c r="B76" s="13" t="s">
        <v>138</v>
      </c>
      <c r="C76" s="13" t="s">
        <v>1</v>
      </c>
      <c r="D76" s="27">
        <v>1</v>
      </c>
      <c r="E76" s="13"/>
      <c r="F76" s="26">
        <v>42</v>
      </c>
      <c r="G76" s="16">
        <f t="shared" si="2"/>
        <v>42</v>
      </c>
      <c r="H76" s="41"/>
      <c r="I76" s="18"/>
    </row>
    <row r="77" spans="1:9" s="19" customFormat="1" ht="12.75">
      <c r="A77" s="13">
        <v>3.33</v>
      </c>
      <c r="B77" s="13" t="s">
        <v>139</v>
      </c>
      <c r="C77" s="13" t="s">
        <v>1</v>
      </c>
      <c r="D77" s="27">
        <v>2</v>
      </c>
      <c r="E77" s="13"/>
      <c r="F77" s="26">
        <v>281</v>
      </c>
      <c r="G77" s="16">
        <f t="shared" si="2"/>
        <v>562</v>
      </c>
      <c r="H77" s="41"/>
      <c r="I77" s="18"/>
    </row>
    <row r="78" spans="1:9" s="19" customFormat="1" ht="12.75">
      <c r="A78" s="13">
        <v>3.34</v>
      </c>
      <c r="B78" s="13" t="s">
        <v>166</v>
      </c>
      <c r="C78" s="13" t="s">
        <v>1</v>
      </c>
      <c r="D78" s="27">
        <v>24</v>
      </c>
      <c r="E78" s="13"/>
      <c r="F78" s="26">
        <v>611</v>
      </c>
      <c r="G78" s="16">
        <f t="shared" si="2"/>
        <v>14664</v>
      </c>
      <c r="H78" s="41"/>
      <c r="I78" s="18"/>
    </row>
    <row r="79" spans="1:9" s="19" customFormat="1" ht="12.75">
      <c r="A79" s="13">
        <v>3.35</v>
      </c>
      <c r="B79" s="13" t="s">
        <v>140</v>
      </c>
      <c r="C79" s="13" t="s">
        <v>1</v>
      </c>
      <c r="D79" s="27">
        <v>15</v>
      </c>
      <c r="E79" s="13"/>
      <c r="F79" s="26">
        <v>1102</v>
      </c>
      <c r="G79" s="16">
        <f t="shared" si="2"/>
        <v>16530</v>
      </c>
      <c r="H79" s="41"/>
      <c r="I79" s="18"/>
    </row>
    <row r="80" spans="1:9" s="19" customFormat="1" ht="12.75">
      <c r="A80" s="13">
        <v>3.36</v>
      </c>
      <c r="B80" s="13" t="s">
        <v>141</v>
      </c>
      <c r="C80" s="13" t="s">
        <v>1</v>
      </c>
      <c r="D80" s="27">
        <v>2</v>
      </c>
      <c r="E80" s="13"/>
      <c r="F80" s="26">
        <v>388</v>
      </c>
      <c r="G80" s="16">
        <f t="shared" si="2"/>
        <v>776</v>
      </c>
      <c r="H80" s="41"/>
      <c r="I80" s="18"/>
    </row>
    <row r="81" spans="1:9" s="19" customFormat="1" ht="12.75">
      <c r="A81" s="13">
        <v>3.37</v>
      </c>
      <c r="B81" s="13" t="s">
        <v>142</v>
      </c>
      <c r="C81" s="13" t="s">
        <v>1</v>
      </c>
      <c r="D81" s="27">
        <v>3</v>
      </c>
      <c r="E81" s="13"/>
      <c r="F81" s="26">
        <v>294</v>
      </c>
      <c r="G81" s="16">
        <f t="shared" si="2"/>
        <v>882</v>
      </c>
      <c r="H81" s="41"/>
      <c r="I81" s="18"/>
    </row>
    <row r="82" spans="1:9" s="19" customFormat="1" ht="12.75">
      <c r="A82" s="13">
        <v>3.38</v>
      </c>
      <c r="B82" s="13" t="s">
        <v>143</v>
      </c>
      <c r="C82" s="13" t="s">
        <v>1</v>
      </c>
      <c r="D82" s="27">
        <v>3</v>
      </c>
      <c r="E82" s="13"/>
      <c r="F82" s="26">
        <v>294</v>
      </c>
      <c r="G82" s="16">
        <f t="shared" si="2"/>
        <v>882</v>
      </c>
      <c r="H82" s="41"/>
      <c r="I82" s="18"/>
    </row>
    <row r="83" spans="1:9" s="19" customFormat="1" ht="12.75">
      <c r="A83" s="138">
        <v>3.39</v>
      </c>
      <c r="B83" s="13" t="s">
        <v>144</v>
      </c>
      <c r="C83" s="13" t="s">
        <v>1</v>
      </c>
      <c r="D83" s="27">
        <v>8</v>
      </c>
      <c r="E83" s="13"/>
      <c r="F83" s="26">
        <v>123</v>
      </c>
      <c r="G83" s="16">
        <f t="shared" si="2"/>
        <v>984</v>
      </c>
      <c r="H83" s="41"/>
      <c r="I83" s="18"/>
    </row>
    <row r="84" spans="1:9" s="19" customFormat="1" ht="12.75">
      <c r="A84" s="13">
        <v>3.4</v>
      </c>
      <c r="B84" s="13" t="s">
        <v>187</v>
      </c>
      <c r="C84" s="13" t="s">
        <v>1</v>
      </c>
      <c r="D84" s="27">
        <v>1</v>
      </c>
      <c r="E84" s="13"/>
      <c r="F84" s="26">
        <v>1608</v>
      </c>
      <c r="G84" s="16">
        <f t="shared" si="2"/>
        <v>1608</v>
      </c>
      <c r="H84" s="41"/>
      <c r="I84" s="18"/>
    </row>
    <row r="85" spans="1:9" s="19" customFormat="1" ht="12.75">
      <c r="A85" s="13">
        <v>3.41</v>
      </c>
      <c r="B85" s="13" t="s">
        <v>145</v>
      </c>
      <c r="C85" s="13" t="s">
        <v>1</v>
      </c>
      <c r="D85" s="27">
        <v>1</v>
      </c>
      <c r="E85" s="13"/>
      <c r="F85" s="26">
        <v>361</v>
      </c>
      <c r="G85" s="16">
        <f t="shared" si="2"/>
        <v>361</v>
      </c>
      <c r="H85" s="41"/>
      <c r="I85" s="18"/>
    </row>
    <row r="86" spans="1:9" s="19" customFormat="1" ht="12.75">
      <c r="A86" s="13">
        <v>3.42</v>
      </c>
      <c r="B86" s="13" t="s">
        <v>146</v>
      </c>
      <c r="C86" s="13" t="s">
        <v>1</v>
      </c>
      <c r="D86" s="27">
        <v>1</v>
      </c>
      <c r="E86" s="13"/>
      <c r="F86" s="26">
        <v>142</v>
      </c>
      <c r="G86" s="16">
        <f t="shared" si="2"/>
        <v>142</v>
      </c>
      <c r="H86" s="41"/>
      <c r="I86" s="18"/>
    </row>
    <row r="87" spans="1:9" s="19" customFormat="1" ht="12.75">
      <c r="A87" s="13">
        <v>3.43</v>
      </c>
      <c r="B87" s="13" t="s">
        <v>147</v>
      </c>
      <c r="C87" s="13" t="s">
        <v>1</v>
      </c>
      <c r="D87" s="27">
        <v>2</v>
      </c>
      <c r="E87" s="13"/>
      <c r="F87" s="26">
        <v>102</v>
      </c>
      <c r="G87" s="16">
        <f t="shared" si="2"/>
        <v>204</v>
      </c>
      <c r="H87" s="41"/>
      <c r="I87" s="18"/>
    </row>
    <row r="88" spans="1:9" s="19" customFormat="1" ht="12.75">
      <c r="A88" s="13">
        <v>3.44</v>
      </c>
      <c r="B88" s="13" t="s">
        <v>167</v>
      </c>
      <c r="C88" s="13" t="s">
        <v>1</v>
      </c>
      <c r="D88" s="27">
        <v>4</v>
      </c>
      <c r="E88" s="13"/>
      <c r="F88" s="26">
        <v>1196</v>
      </c>
      <c r="G88" s="16">
        <f t="shared" si="2"/>
        <v>4784</v>
      </c>
      <c r="H88" s="41"/>
      <c r="I88" s="18"/>
    </row>
    <row r="89" spans="1:9" s="19" customFormat="1" ht="12.75">
      <c r="A89" s="13">
        <v>3.45</v>
      </c>
      <c r="B89" s="13" t="s">
        <v>168</v>
      </c>
      <c r="C89" s="13" t="s">
        <v>1</v>
      </c>
      <c r="D89" s="27">
        <v>2</v>
      </c>
      <c r="E89" s="13"/>
      <c r="F89" s="26">
        <v>270</v>
      </c>
      <c r="G89" s="16">
        <v>270</v>
      </c>
      <c r="H89" s="41"/>
      <c r="I89" s="18"/>
    </row>
    <row r="90" spans="1:9" s="19" customFormat="1" ht="12.75">
      <c r="A90" s="13">
        <v>3.46</v>
      </c>
      <c r="B90" s="13" t="s">
        <v>169</v>
      </c>
      <c r="C90" s="13" t="s">
        <v>1</v>
      </c>
      <c r="D90" s="27">
        <v>2</v>
      </c>
      <c r="E90" s="13"/>
      <c r="F90" s="26">
        <v>290</v>
      </c>
      <c r="G90" s="16">
        <v>290</v>
      </c>
      <c r="H90" s="41"/>
      <c r="I90" s="18"/>
    </row>
    <row r="91" spans="1:9" s="19" customFormat="1" ht="12.75">
      <c r="A91" s="13">
        <v>3.47</v>
      </c>
      <c r="B91" s="13" t="s">
        <v>170</v>
      </c>
      <c r="C91" s="13" t="s">
        <v>1</v>
      </c>
      <c r="D91" s="27">
        <v>2</v>
      </c>
      <c r="E91" s="13"/>
      <c r="F91" s="26">
        <v>217</v>
      </c>
      <c r="G91" s="16">
        <v>217</v>
      </c>
      <c r="H91" s="41"/>
      <c r="I91" s="18"/>
    </row>
    <row r="92" spans="1:9" s="19" customFormat="1" ht="12.75">
      <c r="A92" s="13">
        <v>3.48</v>
      </c>
      <c r="B92" s="13" t="s">
        <v>171</v>
      </c>
      <c r="C92" s="13" t="s">
        <v>1</v>
      </c>
      <c r="D92" s="27">
        <v>2</v>
      </c>
      <c r="E92" s="13"/>
      <c r="F92" s="26">
        <v>314</v>
      </c>
      <c r="G92" s="16">
        <f>D92*F92</f>
        <v>628</v>
      </c>
      <c r="H92" s="41"/>
      <c r="I92" s="18"/>
    </row>
    <row r="93" spans="1:9" s="19" customFormat="1" ht="12.75">
      <c r="A93" s="138">
        <v>3.49</v>
      </c>
      <c r="B93" s="13" t="s">
        <v>150</v>
      </c>
      <c r="C93" s="13" t="s">
        <v>1</v>
      </c>
      <c r="D93" s="27">
        <v>2</v>
      </c>
      <c r="E93" s="13"/>
      <c r="F93" s="26">
        <v>164</v>
      </c>
      <c r="G93" s="16">
        <f>D93*F93</f>
        <v>328</v>
      </c>
      <c r="H93" s="41"/>
      <c r="I93" s="18"/>
    </row>
    <row r="94" spans="1:9" s="19" customFormat="1" ht="12.75">
      <c r="A94" s="13">
        <v>3.5</v>
      </c>
      <c r="B94" s="13" t="s">
        <v>151</v>
      </c>
      <c r="C94" s="13" t="s">
        <v>1</v>
      </c>
      <c r="D94" s="27">
        <v>2</v>
      </c>
      <c r="E94" s="13"/>
      <c r="F94" s="26">
        <v>123</v>
      </c>
      <c r="G94" s="16">
        <f>D94*F94</f>
        <v>246</v>
      </c>
      <c r="H94" s="41"/>
      <c r="I94" s="18"/>
    </row>
    <row r="95" spans="1:9" s="19" customFormat="1" ht="12.75">
      <c r="A95" s="13">
        <v>3.51</v>
      </c>
      <c r="B95" s="13" t="s">
        <v>152</v>
      </c>
      <c r="C95" s="13" t="s">
        <v>1</v>
      </c>
      <c r="D95" s="27">
        <v>2</v>
      </c>
      <c r="E95" s="13"/>
      <c r="F95" s="26">
        <v>123</v>
      </c>
      <c r="G95" s="16">
        <f>D95*F95</f>
        <v>246</v>
      </c>
      <c r="H95" s="41"/>
      <c r="I95" s="18"/>
    </row>
    <row r="96" spans="1:10" s="18" customFormat="1" ht="13.5" customHeight="1">
      <c r="A96" s="13">
        <v>3.52</v>
      </c>
      <c r="B96" s="116" t="s">
        <v>172</v>
      </c>
      <c r="C96" s="13" t="s">
        <v>1</v>
      </c>
      <c r="D96" s="117">
        <v>2</v>
      </c>
      <c r="E96" s="118">
        <v>1182</v>
      </c>
      <c r="F96" s="118">
        <f aca="true" t="shared" si="3" ref="F96:F109">D96*E96</f>
        <v>2364</v>
      </c>
      <c r="G96" s="16">
        <f aca="true" t="shared" si="4" ref="G96:G112">D96*F96</f>
        <v>4728</v>
      </c>
      <c r="H96" s="118"/>
      <c r="J96" s="19"/>
    </row>
    <row r="97" spans="1:10" s="18" customFormat="1" ht="16.5" customHeight="1">
      <c r="A97" s="13">
        <v>3.53</v>
      </c>
      <c r="B97" s="116" t="s">
        <v>173</v>
      </c>
      <c r="C97" s="13" t="s">
        <v>1</v>
      </c>
      <c r="D97" s="117">
        <v>2</v>
      </c>
      <c r="E97" s="118">
        <v>708</v>
      </c>
      <c r="F97" s="118">
        <f t="shared" si="3"/>
        <v>1416</v>
      </c>
      <c r="G97" s="16">
        <f t="shared" si="4"/>
        <v>2832</v>
      </c>
      <c r="H97" s="118"/>
      <c r="J97" s="19"/>
    </row>
    <row r="98" spans="1:10" s="18" customFormat="1" ht="16.5" customHeight="1">
      <c r="A98" s="13">
        <v>3.54</v>
      </c>
      <c r="B98" s="116" t="s">
        <v>174</v>
      </c>
      <c r="C98" s="13" t="s">
        <v>1</v>
      </c>
      <c r="D98" s="117">
        <v>2</v>
      </c>
      <c r="E98" s="118">
        <v>315</v>
      </c>
      <c r="F98" s="118">
        <f t="shared" si="3"/>
        <v>630</v>
      </c>
      <c r="G98" s="16">
        <f t="shared" si="4"/>
        <v>1260</v>
      </c>
      <c r="H98" s="118"/>
      <c r="J98" s="19"/>
    </row>
    <row r="99" spans="1:10" s="18" customFormat="1" ht="23.25" customHeight="1">
      <c r="A99" s="13">
        <v>3.55</v>
      </c>
      <c r="B99" s="119" t="s">
        <v>175</v>
      </c>
      <c r="C99" s="13" t="s">
        <v>1</v>
      </c>
      <c r="D99" s="117">
        <v>2</v>
      </c>
      <c r="E99" s="118">
        <v>103</v>
      </c>
      <c r="F99" s="118">
        <v>103</v>
      </c>
      <c r="G99" s="16">
        <f t="shared" si="4"/>
        <v>206</v>
      </c>
      <c r="H99" s="118"/>
      <c r="J99" s="19"/>
    </row>
    <row r="100" spans="1:10" s="18" customFormat="1" ht="16.5" customHeight="1">
      <c r="A100" s="13">
        <v>3.56</v>
      </c>
      <c r="B100" s="119" t="s">
        <v>176</v>
      </c>
      <c r="C100" s="13" t="s">
        <v>1</v>
      </c>
      <c r="D100" s="117">
        <v>2</v>
      </c>
      <c r="E100" s="118">
        <v>90</v>
      </c>
      <c r="F100" s="118">
        <v>90</v>
      </c>
      <c r="G100" s="16">
        <f t="shared" si="4"/>
        <v>180</v>
      </c>
      <c r="H100" s="118"/>
      <c r="J100" s="19"/>
    </row>
    <row r="101" spans="1:10" s="18" customFormat="1" ht="23.25" customHeight="1">
      <c r="A101" s="13">
        <v>3.57</v>
      </c>
      <c r="B101" s="120" t="s">
        <v>177</v>
      </c>
      <c r="C101" s="13" t="s">
        <v>91</v>
      </c>
      <c r="D101" s="117">
        <v>1</v>
      </c>
      <c r="E101" s="121">
        <v>1830</v>
      </c>
      <c r="F101" s="118">
        <v>1300</v>
      </c>
      <c r="G101" s="16">
        <f t="shared" si="4"/>
        <v>1300</v>
      </c>
      <c r="H101" s="121"/>
      <c r="J101" s="19"/>
    </row>
    <row r="102" spans="1:10" s="18" customFormat="1" ht="14.25" customHeight="1">
      <c r="A102" s="13">
        <v>3.58</v>
      </c>
      <c r="B102" s="120" t="s">
        <v>178</v>
      </c>
      <c r="C102" s="13" t="s">
        <v>91</v>
      </c>
      <c r="D102" s="117">
        <v>1</v>
      </c>
      <c r="E102" s="121">
        <v>1830</v>
      </c>
      <c r="F102" s="118">
        <v>1300</v>
      </c>
      <c r="G102" s="16">
        <f t="shared" si="4"/>
        <v>1300</v>
      </c>
      <c r="H102" s="121"/>
      <c r="J102" s="19"/>
    </row>
    <row r="103" spans="1:10" s="18" customFormat="1" ht="15" customHeight="1">
      <c r="A103" s="138">
        <v>3.59</v>
      </c>
      <c r="B103" s="120" t="s">
        <v>179</v>
      </c>
      <c r="C103" s="13" t="s">
        <v>91</v>
      </c>
      <c r="D103" s="117">
        <v>1</v>
      </c>
      <c r="E103" s="121">
        <v>1602</v>
      </c>
      <c r="F103" s="118">
        <v>1130</v>
      </c>
      <c r="G103" s="16">
        <f t="shared" si="4"/>
        <v>1130</v>
      </c>
      <c r="H103" s="121"/>
      <c r="J103" s="19"/>
    </row>
    <row r="104" spans="1:10" s="18" customFormat="1" ht="15" customHeight="1">
      <c r="A104" s="138">
        <v>3.6</v>
      </c>
      <c r="B104" s="120" t="s">
        <v>180</v>
      </c>
      <c r="C104" s="13" t="s">
        <v>91</v>
      </c>
      <c r="D104" s="117">
        <v>1</v>
      </c>
      <c r="E104" s="121">
        <v>2834</v>
      </c>
      <c r="F104" s="118">
        <v>1980</v>
      </c>
      <c r="G104" s="16">
        <f t="shared" si="4"/>
        <v>1980</v>
      </c>
      <c r="H104" s="121"/>
      <c r="J104" s="19"/>
    </row>
    <row r="105" spans="1:10" s="18" customFormat="1" ht="14.25" customHeight="1">
      <c r="A105" s="13">
        <v>3.61</v>
      </c>
      <c r="B105" s="120" t="s">
        <v>181</v>
      </c>
      <c r="C105" s="13" t="s">
        <v>1</v>
      </c>
      <c r="D105" s="117">
        <v>2</v>
      </c>
      <c r="E105" s="121">
        <v>1046</v>
      </c>
      <c r="F105" s="118">
        <f t="shared" si="3"/>
        <v>2092</v>
      </c>
      <c r="G105" s="16">
        <f t="shared" si="4"/>
        <v>4184</v>
      </c>
      <c r="H105" s="121"/>
      <c r="J105" s="19"/>
    </row>
    <row r="106" spans="1:10" s="18" customFormat="1" ht="11.25" customHeight="1">
      <c r="A106" s="13">
        <v>3.62</v>
      </c>
      <c r="B106" s="120" t="s">
        <v>182</v>
      </c>
      <c r="C106" s="13" t="s">
        <v>1</v>
      </c>
      <c r="D106" s="117">
        <v>2</v>
      </c>
      <c r="E106" s="122">
        <v>918</v>
      </c>
      <c r="F106" s="118">
        <f t="shared" si="3"/>
        <v>1836</v>
      </c>
      <c r="G106" s="16">
        <f t="shared" si="4"/>
        <v>3672</v>
      </c>
      <c r="H106" s="122"/>
      <c r="J106" s="19"/>
    </row>
    <row r="107" spans="1:10" s="10" customFormat="1" ht="12.75">
      <c r="A107" s="13">
        <v>3.63</v>
      </c>
      <c r="B107" s="123" t="s">
        <v>183</v>
      </c>
      <c r="C107" s="13" t="s">
        <v>1</v>
      </c>
      <c r="D107" s="117">
        <v>1</v>
      </c>
      <c r="E107" s="124">
        <v>812</v>
      </c>
      <c r="F107" s="118">
        <f t="shared" si="3"/>
        <v>812</v>
      </c>
      <c r="G107" s="16">
        <f t="shared" si="4"/>
        <v>812</v>
      </c>
      <c r="H107" s="124"/>
      <c r="I107" s="18"/>
      <c r="J107" s="19"/>
    </row>
    <row r="108" spans="1:10" s="10" customFormat="1" ht="13.5">
      <c r="A108" s="13">
        <v>3.64</v>
      </c>
      <c r="B108" s="120" t="s">
        <v>184</v>
      </c>
      <c r="C108" s="13" t="s">
        <v>1</v>
      </c>
      <c r="D108" s="125">
        <v>2</v>
      </c>
      <c r="E108" s="121">
        <v>289</v>
      </c>
      <c r="F108" s="118">
        <f t="shared" si="3"/>
        <v>578</v>
      </c>
      <c r="G108" s="16">
        <f t="shared" si="4"/>
        <v>1156</v>
      </c>
      <c r="H108" s="121"/>
      <c r="I108" s="18"/>
      <c r="J108" s="19"/>
    </row>
    <row r="109" spans="1:10" s="10" customFormat="1" ht="13.5">
      <c r="A109" s="13">
        <v>3.65</v>
      </c>
      <c r="B109" s="120" t="s">
        <v>185</v>
      </c>
      <c r="C109" s="13" t="s">
        <v>1</v>
      </c>
      <c r="D109" s="125">
        <v>2</v>
      </c>
      <c r="E109" s="121">
        <v>38</v>
      </c>
      <c r="F109" s="118">
        <f t="shared" si="3"/>
        <v>76</v>
      </c>
      <c r="G109" s="16">
        <f t="shared" si="4"/>
        <v>152</v>
      </c>
      <c r="H109" s="121"/>
      <c r="I109" s="18"/>
      <c r="J109" s="19"/>
    </row>
    <row r="110" spans="1:10" s="10" customFormat="1" ht="13.5">
      <c r="A110" s="13">
        <v>3.66</v>
      </c>
      <c r="B110" s="120" t="s">
        <v>186</v>
      </c>
      <c r="C110" s="13" t="s">
        <v>1</v>
      </c>
      <c r="D110" s="125">
        <v>1</v>
      </c>
      <c r="E110" s="126">
        <v>314</v>
      </c>
      <c r="F110" s="118">
        <f>D110*E110</f>
        <v>314</v>
      </c>
      <c r="G110" s="16">
        <f t="shared" si="4"/>
        <v>314</v>
      </c>
      <c r="H110" s="126"/>
      <c r="I110" s="18"/>
      <c r="J110" s="19"/>
    </row>
    <row r="111" spans="1:10" s="10" customFormat="1" ht="13.5">
      <c r="A111" s="13">
        <v>3.67</v>
      </c>
      <c r="B111" s="120" t="s">
        <v>210</v>
      </c>
      <c r="C111" s="13" t="s">
        <v>1</v>
      </c>
      <c r="D111" s="125">
        <v>24</v>
      </c>
      <c r="E111" s="126"/>
      <c r="F111" s="118">
        <v>606</v>
      </c>
      <c r="G111" s="16">
        <f t="shared" si="4"/>
        <v>14544</v>
      </c>
      <c r="H111" s="126"/>
      <c r="I111" s="18"/>
      <c r="J111" s="19"/>
    </row>
    <row r="112" spans="1:10" s="10" customFormat="1" ht="13.5">
      <c r="A112" s="13">
        <v>3.68</v>
      </c>
      <c r="B112" s="120" t="s">
        <v>245</v>
      </c>
      <c r="C112" s="13" t="s">
        <v>1</v>
      </c>
      <c r="D112" s="125">
        <v>2</v>
      </c>
      <c r="E112" s="126"/>
      <c r="F112" s="118">
        <v>139</v>
      </c>
      <c r="G112" s="16">
        <f t="shared" si="4"/>
        <v>278</v>
      </c>
      <c r="H112" s="126"/>
      <c r="I112" s="18"/>
      <c r="J112" s="19"/>
    </row>
    <row r="113" spans="1:10" s="10" customFormat="1" ht="13.5">
      <c r="A113" s="141"/>
      <c r="B113" s="120"/>
      <c r="C113" s="13"/>
      <c r="D113" s="125"/>
      <c r="E113" s="126"/>
      <c r="F113" s="118"/>
      <c r="G113" s="127">
        <f>SUM(G45:G112)</f>
        <v>209988</v>
      </c>
      <c r="H113" s="126"/>
      <c r="I113" s="18"/>
      <c r="J113" s="19"/>
    </row>
    <row r="114" spans="1:10" s="10" customFormat="1" ht="25.5">
      <c r="A114" s="128">
        <v>4</v>
      </c>
      <c r="B114" s="132" t="s">
        <v>202</v>
      </c>
      <c r="C114" s="35"/>
      <c r="D114" s="129"/>
      <c r="E114" s="130">
        <v>1608</v>
      </c>
      <c r="F114" s="131"/>
      <c r="G114" s="37"/>
      <c r="H114" s="130"/>
      <c r="I114" s="18"/>
      <c r="J114" s="19"/>
    </row>
    <row r="115" spans="1:9" s="19" customFormat="1" ht="12.75">
      <c r="A115" s="13">
        <v>4.1</v>
      </c>
      <c r="B115" s="13" t="s">
        <v>35</v>
      </c>
      <c r="C115" s="13" t="s">
        <v>1</v>
      </c>
      <c r="D115" s="27">
        <v>6</v>
      </c>
      <c r="E115" s="13"/>
      <c r="F115" s="26">
        <v>234.84</v>
      </c>
      <c r="G115" s="16">
        <f aca="true" t="shared" si="5" ref="G115:G159">D115*F115</f>
        <v>1409.04</v>
      </c>
      <c r="H115" s="17"/>
      <c r="I115" s="18"/>
    </row>
    <row r="116" spans="1:9" s="19" customFormat="1" ht="12.75">
      <c r="A116" s="13">
        <v>4.2</v>
      </c>
      <c r="B116" s="12" t="s">
        <v>36</v>
      </c>
      <c r="C116" s="12" t="s">
        <v>1</v>
      </c>
      <c r="D116" s="14">
        <v>5</v>
      </c>
      <c r="E116" s="13"/>
      <c r="F116" s="26">
        <v>267.15</v>
      </c>
      <c r="G116" s="16">
        <f t="shared" si="5"/>
        <v>1335.75</v>
      </c>
      <c r="H116" s="17"/>
      <c r="I116" s="18"/>
    </row>
    <row r="117" spans="1:9" s="19" customFormat="1" ht="12.75">
      <c r="A117" s="13">
        <v>4.3</v>
      </c>
      <c r="B117" s="12" t="s">
        <v>103</v>
      </c>
      <c r="C117" s="12" t="s">
        <v>1</v>
      </c>
      <c r="D117" s="14">
        <v>16</v>
      </c>
      <c r="E117" s="13"/>
      <c r="F117" s="26">
        <v>319.25</v>
      </c>
      <c r="G117" s="16">
        <f t="shared" si="5"/>
        <v>5108</v>
      </c>
      <c r="H117" s="17"/>
      <c r="I117" s="18"/>
    </row>
    <row r="118" spans="1:9" s="19" customFormat="1" ht="12.75">
      <c r="A118" s="13">
        <v>4.4</v>
      </c>
      <c r="B118" s="12" t="s">
        <v>37</v>
      </c>
      <c r="C118" s="12" t="s">
        <v>1</v>
      </c>
      <c r="D118" s="14">
        <v>4</v>
      </c>
      <c r="E118" s="13"/>
      <c r="F118" s="26">
        <v>144.84</v>
      </c>
      <c r="G118" s="16">
        <f t="shared" si="5"/>
        <v>579.36</v>
      </c>
      <c r="H118" s="17"/>
      <c r="I118" s="18"/>
    </row>
    <row r="119" spans="1:9" s="19" customFormat="1" ht="12.75">
      <c r="A119" s="13">
        <v>4.5</v>
      </c>
      <c r="B119" s="12" t="s">
        <v>104</v>
      </c>
      <c r="C119" s="12" t="s">
        <v>1</v>
      </c>
      <c r="D119" s="14">
        <v>42</v>
      </c>
      <c r="E119" s="13"/>
      <c r="F119" s="26">
        <v>344.03</v>
      </c>
      <c r="G119" s="16">
        <f t="shared" si="5"/>
        <v>14449.259999999998</v>
      </c>
      <c r="H119" s="17"/>
      <c r="I119" s="18"/>
    </row>
    <row r="120" spans="1:9" s="19" customFormat="1" ht="12.75">
      <c r="A120" s="13">
        <v>4.6</v>
      </c>
      <c r="B120" s="12" t="s">
        <v>38</v>
      </c>
      <c r="C120" s="12" t="s">
        <v>1</v>
      </c>
      <c r="D120" s="14">
        <v>4</v>
      </c>
      <c r="E120" s="13"/>
      <c r="F120" s="26">
        <v>182.28</v>
      </c>
      <c r="G120" s="16">
        <f t="shared" si="5"/>
        <v>729.12</v>
      </c>
      <c r="H120" s="17"/>
      <c r="I120" s="18"/>
    </row>
    <row r="121" spans="1:9" s="19" customFormat="1" ht="12.75">
      <c r="A121" s="13">
        <v>4.7</v>
      </c>
      <c r="B121" s="12" t="s">
        <v>39</v>
      </c>
      <c r="C121" s="12" t="s">
        <v>1</v>
      </c>
      <c r="D121" s="14">
        <v>12</v>
      </c>
      <c r="E121" s="13"/>
      <c r="F121" s="26">
        <v>195.31</v>
      </c>
      <c r="G121" s="16">
        <f t="shared" si="5"/>
        <v>2343.7200000000003</v>
      </c>
      <c r="H121" s="17"/>
      <c r="I121" s="18"/>
    </row>
    <row r="122" spans="1:9" s="19" customFormat="1" ht="12.75">
      <c r="A122" s="13">
        <v>4.8</v>
      </c>
      <c r="B122" s="12" t="s">
        <v>40</v>
      </c>
      <c r="C122" s="12" t="s">
        <v>1</v>
      </c>
      <c r="D122" s="14">
        <v>4</v>
      </c>
      <c r="E122" s="13"/>
      <c r="F122" s="26">
        <v>89.15</v>
      </c>
      <c r="G122" s="16">
        <f t="shared" si="5"/>
        <v>356.6</v>
      </c>
      <c r="H122" s="17"/>
      <c r="I122" s="18"/>
    </row>
    <row r="123" spans="1:9" s="19" customFormat="1" ht="12.75">
      <c r="A123" s="13">
        <v>4.9</v>
      </c>
      <c r="B123" s="12" t="s">
        <v>41</v>
      </c>
      <c r="C123" s="12" t="s">
        <v>1</v>
      </c>
      <c r="D123" s="14">
        <v>58</v>
      </c>
      <c r="E123" s="13"/>
      <c r="F123" s="26">
        <v>195.31</v>
      </c>
      <c r="G123" s="16">
        <f t="shared" si="5"/>
        <v>11327.98</v>
      </c>
      <c r="H123" s="17"/>
      <c r="I123" s="18"/>
    </row>
    <row r="124" spans="1:9" s="19" customFormat="1" ht="12.75">
      <c r="A124" s="138">
        <v>4.1</v>
      </c>
      <c r="B124" s="12" t="s">
        <v>42</v>
      </c>
      <c r="C124" s="12" t="s">
        <v>1</v>
      </c>
      <c r="D124" s="14">
        <v>4</v>
      </c>
      <c r="E124" s="13"/>
      <c r="F124" s="26">
        <v>89.87</v>
      </c>
      <c r="G124" s="16">
        <f t="shared" si="5"/>
        <v>359.48</v>
      </c>
      <c r="H124" s="17"/>
      <c r="I124" s="18"/>
    </row>
    <row r="125" spans="1:9" s="19" customFormat="1" ht="12.75">
      <c r="A125" s="13">
        <v>4.11</v>
      </c>
      <c r="B125" s="12" t="s">
        <v>43</v>
      </c>
      <c r="C125" s="12" t="s">
        <v>1</v>
      </c>
      <c r="D125" s="14">
        <v>6</v>
      </c>
      <c r="E125" s="13"/>
      <c r="F125" s="26">
        <v>267.16</v>
      </c>
      <c r="G125" s="16">
        <f t="shared" si="5"/>
        <v>1602.96</v>
      </c>
      <c r="H125" s="17"/>
      <c r="I125" s="18"/>
    </row>
    <row r="126" spans="1:9" s="19" customFormat="1" ht="12.75">
      <c r="A126" s="13">
        <v>4.12</v>
      </c>
      <c r="B126" s="12" t="s">
        <v>44</v>
      </c>
      <c r="C126" s="12" t="s">
        <v>1</v>
      </c>
      <c r="D126" s="14">
        <v>4</v>
      </c>
      <c r="E126" s="13"/>
      <c r="F126" s="26">
        <v>106.59</v>
      </c>
      <c r="G126" s="16">
        <f t="shared" si="5"/>
        <v>426.36</v>
      </c>
      <c r="H126" s="17"/>
      <c r="I126" s="18"/>
    </row>
    <row r="127" spans="1:10" s="19" customFormat="1" ht="12.75">
      <c r="A127" s="13">
        <v>4.13</v>
      </c>
      <c r="B127" s="12" t="s">
        <v>45</v>
      </c>
      <c r="C127" s="12" t="s">
        <v>1</v>
      </c>
      <c r="D127" s="14">
        <v>6</v>
      </c>
      <c r="E127" s="13"/>
      <c r="F127" s="26">
        <v>267.16</v>
      </c>
      <c r="G127" s="16">
        <f t="shared" si="5"/>
        <v>1602.96</v>
      </c>
      <c r="H127" s="17"/>
      <c r="I127" s="10"/>
      <c r="J127" s="11"/>
    </row>
    <row r="128" spans="1:9" s="19" customFormat="1" ht="12.75">
      <c r="A128" s="13">
        <v>4.14</v>
      </c>
      <c r="B128" s="12" t="s">
        <v>46</v>
      </c>
      <c r="C128" s="12" t="s">
        <v>1</v>
      </c>
      <c r="D128" s="14">
        <v>4</v>
      </c>
      <c r="E128" s="13"/>
      <c r="F128" s="26">
        <v>106.59</v>
      </c>
      <c r="G128" s="16">
        <f t="shared" si="5"/>
        <v>426.36</v>
      </c>
      <c r="H128" s="17"/>
      <c r="I128" s="18"/>
    </row>
    <row r="129" spans="1:9" s="19" customFormat="1" ht="12.75">
      <c r="A129" s="13">
        <v>4.15</v>
      </c>
      <c r="B129" s="12" t="s">
        <v>47</v>
      </c>
      <c r="C129" s="12" t="s">
        <v>1</v>
      </c>
      <c r="D129" s="14">
        <v>6</v>
      </c>
      <c r="E129" s="13"/>
      <c r="F129" s="26">
        <v>381.85</v>
      </c>
      <c r="G129" s="16">
        <f t="shared" si="5"/>
        <v>2291.1000000000004</v>
      </c>
      <c r="H129" s="17"/>
      <c r="I129" s="18"/>
    </row>
    <row r="130" spans="1:9" s="19" customFormat="1" ht="12.75">
      <c r="A130" s="13">
        <v>4.16</v>
      </c>
      <c r="B130" s="12" t="s">
        <v>48</v>
      </c>
      <c r="C130" s="12" t="s">
        <v>1</v>
      </c>
      <c r="D130" s="14">
        <v>4</v>
      </c>
      <c r="E130" s="13"/>
      <c r="F130" s="26">
        <v>237.09</v>
      </c>
      <c r="G130" s="16">
        <f t="shared" si="5"/>
        <v>948.36</v>
      </c>
      <c r="H130" s="17"/>
      <c r="I130" s="18"/>
    </row>
    <row r="131" spans="1:9" s="19" customFormat="1" ht="12.75">
      <c r="A131" s="13">
        <v>4.17</v>
      </c>
      <c r="B131" s="12" t="s">
        <v>49</v>
      </c>
      <c r="C131" s="12" t="s">
        <v>1</v>
      </c>
      <c r="D131" s="14">
        <v>6</v>
      </c>
      <c r="E131" s="13"/>
      <c r="F131" s="26">
        <v>381.85</v>
      </c>
      <c r="G131" s="16">
        <f t="shared" si="5"/>
        <v>2291.1000000000004</v>
      </c>
      <c r="H131" s="17"/>
      <c r="I131" s="18"/>
    </row>
    <row r="132" spans="1:10" s="19" customFormat="1" ht="12.75">
      <c r="A132" s="13">
        <v>4.18</v>
      </c>
      <c r="B132" s="12" t="s">
        <v>50</v>
      </c>
      <c r="C132" s="12" t="s">
        <v>1</v>
      </c>
      <c r="D132" s="14">
        <v>4</v>
      </c>
      <c r="E132" s="13"/>
      <c r="F132" s="26">
        <v>237.09</v>
      </c>
      <c r="G132" s="16">
        <f t="shared" si="5"/>
        <v>948.36</v>
      </c>
      <c r="H132" s="17"/>
      <c r="I132" s="10"/>
      <c r="J132" s="11"/>
    </row>
    <row r="133" spans="1:9" s="19" customFormat="1" ht="12.75">
      <c r="A133" s="13">
        <v>4.19</v>
      </c>
      <c r="B133" s="12" t="s">
        <v>51</v>
      </c>
      <c r="C133" s="12" t="s">
        <v>1</v>
      </c>
      <c r="D133" s="14">
        <v>6</v>
      </c>
      <c r="E133" s="13"/>
      <c r="F133" s="26">
        <v>381.85</v>
      </c>
      <c r="G133" s="16">
        <f t="shared" si="5"/>
        <v>2291.1000000000004</v>
      </c>
      <c r="H133" s="17"/>
      <c r="I133" s="18"/>
    </row>
    <row r="134" spans="1:9" s="19" customFormat="1" ht="12.75">
      <c r="A134" s="138">
        <v>4.2</v>
      </c>
      <c r="B134" s="12" t="s">
        <v>52</v>
      </c>
      <c r="C134" s="12" t="s">
        <v>1</v>
      </c>
      <c r="D134" s="14">
        <v>3</v>
      </c>
      <c r="E134" s="13"/>
      <c r="F134" s="26">
        <v>237.09</v>
      </c>
      <c r="G134" s="16">
        <f t="shared" si="5"/>
        <v>711.27</v>
      </c>
      <c r="H134" s="17"/>
      <c r="I134" s="18"/>
    </row>
    <row r="135" spans="1:10" s="19" customFormat="1" ht="12.75">
      <c r="A135" s="13">
        <v>4.21</v>
      </c>
      <c r="B135" s="12" t="s">
        <v>53</v>
      </c>
      <c r="C135" s="12" t="s">
        <v>1</v>
      </c>
      <c r="D135" s="14">
        <v>7</v>
      </c>
      <c r="E135" s="13"/>
      <c r="F135" s="26">
        <v>371.83</v>
      </c>
      <c r="G135" s="16">
        <f t="shared" si="5"/>
        <v>2602.81</v>
      </c>
      <c r="H135" s="17"/>
      <c r="I135" s="10"/>
      <c r="J135" s="11"/>
    </row>
    <row r="136" spans="1:10" s="19" customFormat="1" ht="12.75">
      <c r="A136" s="13">
        <v>4.22</v>
      </c>
      <c r="B136" s="12" t="s">
        <v>54</v>
      </c>
      <c r="C136" s="12" t="s">
        <v>1</v>
      </c>
      <c r="D136" s="14">
        <v>2</v>
      </c>
      <c r="E136" s="13"/>
      <c r="F136" s="26">
        <v>144.84</v>
      </c>
      <c r="G136" s="16">
        <f t="shared" si="5"/>
        <v>289.68</v>
      </c>
      <c r="H136" s="17"/>
      <c r="I136" s="10"/>
      <c r="J136" s="11"/>
    </row>
    <row r="137" spans="1:10" s="19" customFormat="1" ht="12.75">
      <c r="A137" s="13">
        <v>4.23</v>
      </c>
      <c r="B137" s="12" t="s">
        <v>55</v>
      </c>
      <c r="C137" s="12" t="s">
        <v>1</v>
      </c>
      <c r="D137" s="14">
        <v>14</v>
      </c>
      <c r="E137" s="13"/>
      <c r="F137" s="26">
        <v>225.35</v>
      </c>
      <c r="G137" s="16">
        <f t="shared" si="5"/>
        <v>3154.9</v>
      </c>
      <c r="H137" s="17"/>
      <c r="I137" s="10"/>
      <c r="J137" s="11"/>
    </row>
    <row r="138" spans="1:10" s="19" customFormat="1" ht="12.75">
      <c r="A138" s="13">
        <v>4.24</v>
      </c>
      <c r="B138" s="12" t="s">
        <v>56</v>
      </c>
      <c r="C138" s="12" t="s">
        <v>1</v>
      </c>
      <c r="D138" s="14">
        <v>4</v>
      </c>
      <c r="E138" s="13"/>
      <c r="F138" s="26">
        <v>101.23</v>
      </c>
      <c r="G138" s="16">
        <f t="shared" si="5"/>
        <v>404.92</v>
      </c>
      <c r="H138" s="17"/>
      <c r="I138" s="10"/>
      <c r="J138" s="11"/>
    </row>
    <row r="139" spans="1:10" s="19" customFormat="1" ht="12.75">
      <c r="A139" s="13">
        <v>4.25</v>
      </c>
      <c r="B139" s="12" t="s">
        <v>57</v>
      </c>
      <c r="C139" s="12" t="s">
        <v>1</v>
      </c>
      <c r="D139" s="14">
        <v>6</v>
      </c>
      <c r="E139" s="13"/>
      <c r="F139" s="26">
        <v>225.35</v>
      </c>
      <c r="G139" s="16">
        <f t="shared" si="5"/>
        <v>1352.1</v>
      </c>
      <c r="H139" s="17"/>
      <c r="I139" s="10"/>
      <c r="J139" s="11"/>
    </row>
    <row r="140" spans="1:10" s="19" customFormat="1" ht="12.75">
      <c r="A140" s="13">
        <v>4.26</v>
      </c>
      <c r="B140" s="12" t="s">
        <v>58</v>
      </c>
      <c r="C140" s="12" t="s">
        <v>1</v>
      </c>
      <c r="D140" s="14">
        <v>4</v>
      </c>
      <c r="E140" s="13"/>
      <c r="F140" s="26">
        <v>186.12</v>
      </c>
      <c r="G140" s="16">
        <f t="shared" si="5"/>
        <v>744.48</v>
      </c>
      <c r="H140" s="17"/>
      <c r="I140" s="10"/>
      <c r="J140" s="11"/>
    </row>
    <row r="141" spans="1:10" s="19" customFormat="1" ht="12.75">
      <c r="A141" s="13">
        <v>4.27</v>
      </c>
      <c r="B141" s="12" t="s">
        <v>59</v>
      </c>
      <c r="C141" s="12" t="s">
        <v>1</v>
      </c>
      <c r="D141" s="14">
        <v>24</v>
      </c>
      <c r="E141" s="13"/>
      <c r="F141" s="26">
        <v>319.25</v>
      </c>
      <c r="G141" s="16">
        <f t="shared" si="5"/>
        <v>7662</v>
      </c>
      <c r="H141" s="17"/>
      <c r="I141" s="10"/>
      <c r="J141" s="11"/>
    </row>
    <row r="142" spans="1:10" s="19" customFormat="1" ht="12.75">
      <c r="A142" s="13">
        <v>4.28</v>
      </c>
      <c r="B142" s="12" t="s">
        <v>60</v>
      </c>
      <c r="C142" s="12" t="s">
        <v>1</v>
      </c>
      <c r="D142" s="14">
        <v>4</v>
      </c>
      <c r="E142" s="13"/>
      <c r="F142" s="26">
        <v>267</v>
      </c>
      <c r="G142" s="16">
        <f t="shared" si="5"/>
        <v>1068</v>
      </c>
      <c r="H142" s="17"/>
      <c r="I142" s="10"/>
      <c r="J142" s="11"/>
    </row>
    <row r="143" spans="1:10" s="19" customFormat="1" ht="12.75">
      <c r="A143" s="13">
        <v>4.29</v>
      </c>
      <c r="B143" s="12" t="s">
        <v>61</v>
      </c>
      <c r="C143" s="12" t="s">
        <v>1</v>
      </c>
      <c r="D143" s="14">
        <v>2</v>
      </c>
      <c r="E143" s="13"/>
      <c r="F143" s="26">
        <v>267</v>
      </c>
      <c r="G143" s="16">
        <f t="shared" si="5"/>
        <v>534</v>
      </c>
      <c r="H143" s="17"/>
      <c r="I143" s="10"/>
      <c r="J143" s="11"/>
    </row>
    <row r="144" spans="1:10" s="19" customFormat="1" ht="12.75">
      <c r="A144" s="138">
        <v>4.3</v>
      </c>
      <c r="B144" s="12" t="s">
        <v>98</v>
      </c>
      <c r="C144" s="12" t="s">
        <v>1</v>
      </c>
      <c r="D144" s="14">
        <v>15</v>
      </c>
      <c r="E144" s="13"/>
      <c r="F144" s="26">
        <v>485.23</v>
      </c>
      <c r="G144" s="16">
        <f t="shared" si="5"/>
        <v>7278.450000000001</v>
      </c>
      <c r="H144" s="17"/>
      <c r="I144" s="10"/>
      <c r="J144" s="11"/>
    </row>
    <row r="145" spans="1:10" s="19" customFormat="1" ht="12.75">
      <c r="A145" s="13">
        <v>4.31</v>
      </c>
      <c r="B145" s="12" t="s">
        <v>211</v>
      </c>
      <c r="C145" s="12" t="s">
        <v>1</v>
      </c>
      <c r="D145" s="14">
        <v>70</v>
      </c>
      <c r="E145" s="13"/>
      <c r="F145" s="26">
        <v>436</v>
      </c>
      <c r="G145" s="16">
        <f t="shared" si="5"/>
        <v>30520</v>
      </c>
      <c r="H145" s="17"/>
      <c r="I145" s="10"/>
      <c r="J145" s="11"/>
    </row>
    <row r="146" spans="1:10" s="19" customFormat="1" ht="12.75">
      <c r="A146" s="13">
        <v>4.32</v>
      </c>
      <c r="B146" s="12" t="s">
        <v>62</v>
      </c>
      <c r="C146" s="12" t="s">
        <v>1</v>
      </c>
      <c r="D146" s="14">
        <v>8</v>
      </c>
      <c r="E146" s="13"/>
      <c r="F146" s="26">
        <v>121.35</v>
      </c>
      <c r="G146" s="16">
        <f t="shared" si="5"/>
        <v>970.8</v>
      </c>
      <c r="H146" s="17"/>
      <c r="I146" s="10"/>
      <c r="J146" s="11"/>
    </row>
    <row r="147" spans="1:10" s="19" customFormat="1" ht="12.75">
      <c r="A147" s="13">
        <v>4.33</v>
      </c>
      <c r="B147" s="12" t="s">
        <v>63</v>
      </c>
      <c r="C147" s="12" t="s">
        <v>1</v>
      </c>
      <c r="D147" s="14">
        <v>48</v>
      </c>
      <c r="E147" s="13"/>
      <c r="F147" s="26">
        <v>102.55</v>
      </c>
      <c r="G147" s="16">
        <f t="shared" si="5"/>
        <v>4922.4</v>
      </c>
      <c r="H147" s="17"/>
      <c r="I147" s="10"/>
      <c r="J147" s="11"/>
    </row>
    <row r="148" spans="1:10" s="19" customFormat="1" ht="12.75">
      <c r="A148" s="13">
        <v>4.34</v>
      </c>
      <c r="B148" s="12" t="s">
        <v>64</v>
      </c>
      <c r="C148" s="12" t="s">
        <v>1</v>
      </c>
      <c r="D148" s="14">
        <v>30</v>
      </c>
      <c r="E148" s="13"/>
      <c r="F148" s="26">
        <v>150</v>
      </c>
      <c r="G148" s="16">
        <f t="shared" si="5"/>
        <v>4500</v>
      </c>
      <c r="H148" s="17"/>
      <c r="I148" s="10"/>
      <c r="J148" s="11"/>
    </row>
    <row r="149" spans="1:9" s="19" customFormat="1" ht="12.75">
      <c r="A149" s="13">
        <v>4.35</v>
      </c>
      <c r="B149" s="13" t="s">
        <v>65</v>
      </c>
      <c r="C149" s="12" t="s">
        <v>1</v>
      </c>
      <c r="D149" s="14">
        <v>125</v>
      </c>
      <c r="E149" s="13"/>
      <c r="F149" s="26">
        <v>157.74</v>
      </c>
      <c r="G149" s="16">
        <f t="shared" si="5"/>
        <v>19717.5</v>
      </c>
      <c r="H149" s="17"/>
      <c r="I149" s="18"/>
    </row>
    <row r="150" spans="1:9" s="19" customFormat="1" ht="12.75">
      <c r="A150" s="13">
        <v>4.36</v>
      </c>
      <c r="B150" s="13" t="s">
        <v>66</v>
      </c>
      <c r="C150" s="12" t="s">
        <v>1</v>
      </c>
      <c r="D150" s="14">
        <v>20</v>
      </c>
      <c r="E150" s="13"/>
      <c r="F150" s="26">
        <v>428.88</v>
      </c>
      <c r="G150" s="16">
        <f t="shared" si="5"/>
        <v>8577.6</v>
      </c>
      <c r="H150" s="17"/>
      <c r="I150" s="18"/>
    </row>
    <row r="151" spans="1:9" s="19" customFormat="1" ht="12.75">
      <c r="A151" s="13">
        <v>4.37</v>
      </c>
      <c r="B151" s="13" t="s">
        <v>67</v>
      </c>
      <c r="C151" s="12" t="s">
        <v>1</v>
      </c>
      <c r="D151" s="14">
        <v>1</v>
      </c>
      <c r="E151" s="13"/>
      <c r="F151" s="26">
        <v>85.47</v>
      </c>
      <c r="G151" s="16">
        <f t="shared" si="5"/>
        <v>85.47</v>
      </c>
      <c r="H151" s="17"/>
      <c r="I151" s="18"/>
    </row>
    <row r="152" spans="1:9" s="19" customFormat="1" ht="12.75">
      <c r="A152" s="13">
        <v>4.38</v>
      </c>
      <c r="B152" s="13" t="s">
        <v>68</v>
      </c>
      <c r="C152" s="12" t="s">
        <v>1</v>
      </c>
      <c r="D152" s="14">
        <v>3</v>
      </c>
      <c r="E152" s="13"/>
      <c r="F152" s="26">
        <v>45.48</v>
      </c>
      <c r="G152" s="16">
        <f t="shared" si="5"/>
        <v>136.44</v>
      </c>
      <c r="H152" s="17"/>
      <c r="I152" s="18"/>
    </row>
    <row r="153" spans="1:9" s="19" customFormat="1" ht="12.75">
      <c r="A153" s="13">
        <v>4.39</v>
      </c>
      <c r="B153" s="13" t="s">
        <v>111</v>
      </c>
      <c r="C153" s="12" t="s">
        <v>1</v>
      </c>
      <c r="D153" s="14">
        <v>1</v>
      </c>
      <c r="E153" s="13"/>
      <c r="F153" s="26">
        <v>197.67</v>
      </c>
      <c r="G153" s="16">
        <f t="shared" si="5"/>
        <v>197.67</v>
      </c>
      <c r="H153" s="17"/>
      <c r="I153" s="18"/>
    </row>
    <row r="154" spans="1:9" s="19" customFormat="1" ht="12.75">
      <c r="A154" s="138">
        <v>4.4</v>
      </c>
      <c r="B154" s="13" t="s">
        <v>212</v>
      </c>
      <c r="C154" s="12" t="s">
        <v>1</v>
      </c>
      <c r="D154" s="14">
        <v>16</v>
      </c>
      <c r="E154" s="13"/>
      <c r="F154" s="26">
        <v>875</v>
      </c>
      <c r="G154" s="16">
        <f t="shared" si="5"/>
        <v>14000</v>
      </c>
      <c r="H154" s="17"/>
      <c r="I154" s="18"/>
    </row>
    <row r="155" spans="1:9" s="19" customFormat="1" ht="12.75">
      <c r="A155" s="13">
        <v>4.41</v>
      </c>
      <c r="B155" s="13" t="s">
        <v>240</v>
      </c>
      <c r="C155" s="12" t="s">
        <v>1</v>
      </c>
      <c r="D155" s="14">
        <v>2</v>
      </c>
      <c r="E155" s="13"/>
      <c r="F155" s="26">
        <v>335</v>
      </c>
      <c r="G155" s="16">
        <f t="shared" si="5"/>
        <v>670</v>
      </c>
      <c r="H155" s="17"/>
      <c r="I155" s="18"/>
    </row>
    <row r="156" spans="1:9" s="19" customFormat="1" ht="12.75">
      <c r="A156" s="13">
        <v>4.42</v>
      </c>
      <c r="B156" s="13" t="s">
        <v>241</v>
      </c>
      <c r="C156" s="12" t="s">
        <v>1</v>
      </c>
      <c r="D156" s="14">
        <v>4</v>
      </c>
      <c r="E156" s="13"/>
      <c r="F156" s="26">
        <v>244</v>
      </c>
      <c r="G156" s="16">
        <f t="shared" si="5"/>
        <v>976</v>
      </c>
      <c r="H156" s="17"/>
      <c r="I156" s="18"/>
    </row>
    <row r="157" spans="1:9" s="19" customFormat="1" ht="12.75">
      <c r="A157" s="13">
        <v>4.43</v>
      </c>
      <c r="B157" s="13" t="s">
        <v>242</v>
      </c>
      <c r="C157" s="12" t="s">
        <v>1</v>
      </c>
      <c r="D157" s="14">
        <v>2</v>
      </c>
      <c r="E157" s="13"/>
      <c r="F157" s="26">
        <v>107.2</v>
      </c>
      <c r="G157" s="16">
        <f t="shared" si="5"/>
        <v>214.4</v>
      </c>
      <c r="H157" s="17"/>
      <c r="I157" s="18"/>
    </row>
    <row r="158" spans="1:9" s="19" customFormat="1" ht="12.75">
      <c r="A158" s="13">
        <v>4.44</v>
      </c>
      <c r="B158" s="13" t="s">
        <v>243</v>
      </c>
      <c r="C158" s="12" t="s">
        <v>1</v>
      </c>
      <c r="D158" s="14">
        <v>2</v>
      </c>
      <c r="E158" s="13"/>
      <c r="F158" s="26">
        <v>98.1</v>
      </c>
      <c r="G158" s="16">
        <f t="shared" si="5"/>
        <v>196.2</v>
      </c>
      <c r="H158" s="17"/>
      <c r="I158" s="18"/>
    </row>
    <row r="159" spans="1:9" s="19" customFormat="1" ht="12.75">
      <c r="A159" s="13">
        <v>4.45</v>
      </c>
      <c r="B159" s="13" t="s">
        <v>244</v>
      </c>
      <c r="C159" s="12" t="s">
        <v>1</v>
      </c>
      <c r="D159" s="14">
        <v>2</v>
      </c>
      <c r="E159" s="13"/>
      <c r="F159" s="26">
        <v>690</v>
      </c>
      <c r="G159" s="16">
        <f t="shared" si="5"/>
        <v>1380</v>
      </c>
      <c r="H159" s="17"/>
      <c r="I159" s="18"/>
    </row>
    <row r="160" spans="1:9" ht="12.75">
      <c r="A160" s="13"/>
      <c r="B160" s="13"/>
      <c r="C160" s="12"/>
      <c r="D160" s="14"/>
      <c r="E160" s="13"/>
      <c r="F160" s="26"/>
      <c r="G160" s="96">
        <f>SUM(G115:G159)</f>
        <v>163694.06</v>
      </c>
      <c r="H160" s="97"/>
      <c r="I160" s="10"/>
    </row>
    <row r="161" spans="1:9" s="19" customFormat="1" ht="25.5">
      <c r="A161" s="94">
        <v>5</v>
      </c>
      <c r="B161" s="95" t="s">
        <v>317</v>
      </c>
      <c r="C161" s="35"/>
      <c r="D161" s="34"/>
      <c r="E161" s="35"/>
      <c r="F161" s="36"/>
      <c r="G161" s="37"/>
      <c r="H161" s="38"/>
      <c r="I161" s="18"/>
    </row>
    <row r="162" spans="1:9" s="19" customFormat="1" ht="12.75">
      <c r="A162" s="13">
        <v>5.1</v>
      </c>
      <c r="B162" s="13" t="s">
        <v>110</v>
      </c>
      <c r="C162" s="13" t="s">
        <v>1</v>
      </c>
      <c r="D162" s="27">
        <v>12</v>
      </c>
      <c r="E162" s="13"/>
      <c r="F162" s="26">
        <v>57</v>
      </c>
      <c r="G162" s="16">
        <f aca="true" t="shared" si="6" ref="G162:G169">D162*F162</f>
        <v>684</v>
      </c>
      <c r="H162" s="17"/>
      <c r="I162" s="18"/>
    </row>
    <row r="163" spans="1:9" s="19" customFormat="1" ht="12.75">
      <c r="A163" s="13">
        <v>5.2</v>
      </c>
      <c r="B163" s="13" t="s">
        <v>69</v>
      </c>
      <c r="C163" s="13" t="s">
        <v>70</v>
      </c>
      <c r="D163" s="27">
        <v>2</v>
      </c>
      <c r="E163" s="13"/>
      <c r="F163" s="26">
        <v>269</v>
      </c>
      <c r="G163" s="16">
        <f t="shared" si="6"/>
        <v>538</v>
      </c>
      <c r="H163" s="17"/>
      <c r="I163" s="18"/>
    </row>
    <row r="164" spans="1:10" s="19" customFormat="1" ht="12.75">
      <c r="A164" s="13">
        <v>5.3</v>
      </c>
      <c r="B164" s="13" t="s">
        <v>71</v>
      </c>
      <c r="C164" s="13" t="s">
        <v>1</v>
      </c>
      <c r="D164" s="27">
        <v>12</v>
      </c>
      <c r="E164" s="13"/>
      <c r="F164" s="26">
        <v>119.23</v>
      </c>
      <c r="G164" s="16">
        <f t="shared" si="6"/>
        <v>1430.76</v>
      </c>
      <c r="H164" s="17"/>
      <c r="I164" s="44"/>
      <c r="J164" s="45"/>
    </row>
    <row r="165" spans="1:10" ht="12.75">
      <c r="A165" s="13">
        <v>5.4</v>
      </c>
      <c r="B165" s="13" t="s">
        <v>323</v>
      </c>
      <c r="C165" s="13" t="s">
        <v>1</v>
      </c>
      <c r="D165" s="27">
        <v>24</v>
      </c>
      <c r="E165" s="13"/>
      <c r="F165" s="26">
        <v>324</v>
      </c>
      <c r="G165" s="16">
        <f t="shared" si="6"/>
        <v>7776</v>
      </c>
      <c r="H165" s="17"/>
      <c r="I165" s="44"/>
      <c r="J165" s="45"/>
    </row>
    <row r="166" spans="1:10" s="19" customFormat="1" ht="12.75">
      <c r="A166" s="13">
        <v>5.5</v>
      </c>
      <c r="B166" s="13" t="s">
        <v>72</v>
      </c>
      <c r="C166" s="13" t="s">
        <v>1</v>
      </c>
      <c r="D166" s="27">
        <v>8</v>
      </c>
      <c r="E166" s="13"/>
      <c r="F166" s="26">
        <v>19.9</v>
      </c>
      <c r="G166" s="16">
        <f t="shared" si="6"/>
        <v>159.2</v>
      </c>
      <c r="H166" s="17"/>
      <c r="I166" s="10"/>
      <c r="J166" s="11"/>
    </row>
    <row r="167" spans="1:9" s="19" customFormat="1" ht="12.75">
      <c r="A167" s="13">
        <v>5.6</v>
      </c>
      <c r="B167" s="13" t="s">
        <v>73</v>
      </c>
      <c r="C167" s="13" t="s">
        <v>1</v>
      </c>
      <c r="D167" s="27">
        <v>8</v>
      </c>
      <c r="E167" s="13"/>
      <c r="F167" s="26">
        <v>19.9</v>
      </c>
      <c r="G167" s="16">
        <f t="shared" si="6"/>
        <v>159.2</v>
      </c>
      <c r="H167" s="17"/>
      <c r="I167" s="18"/>
    </row>
    <row r="168" spans="1:9" s="19" customFormat="1" ht="17.25" customHeight="1">
      <c r="A168" s="13">
        <v>5.7</v>
      </c>
      <c r="B168" s="13" t="s">
        <v>197</v>
      </c>
      <c r="C168" s="13" t="s">
        <v>1</v>
      </c>
      <c r="D168" s="27">
        <v>2</v>
      </c>
      <c r="E168" s="13"/>
      <c r="F168" s="26">
        <v>16.5</v>
      </c>
      <c r="G168" s="16">
        <f t="shared" si="6"/>
        <v>33</v>
      </c>
      <c r="H168" s="17"/>
      <c r="I168" s="18"/>
    </row>
    <row r="169" spans="1:9" ht="15.75" customHeight="1">
      <c r="A169" s="13">
        <v>5.8</v>
      </c>
      <c r="B169" s="13" t="s">
        <v>198</v>
      </c>
      <c r="C169" s="13" t="s">
        <v>70</v>
      </c>
      <c r="D169" s="27">
        <v>32</v>
      </c>
      <c r="E169" s="13"/>
      <c r="F169" s="26">
        <v>3.15</v>
      </c>
      <c r="G169" s="16">
        <f t="shared" si="6"/>
        <v>100.8</v>
      </c>
      <c r="H169" s="97"/>
      <c r="I169" s="10"/>
    </row>
    <row r="170" spans="1:9" ht="15.75" customHeight="1">
      <c r="A170" s="13"/>
      <c r="B170" s="13"/>
      <c r="C170" s="13"/>
      <c r="D170" s="27"/>
      <c r="E170" s="13"/>
      <c r="F170" s="26"/>
      <c r="G170" s="127">
        <f>SUM(G162:G169)</f>
        <v>10880.960000000001</v>
      </c>
      <c r="H170" s="97"/>
      <c r="I170" s="10"/>
    </row>
    <row r="171" spans="1:9" ht="25.5">
      <c r="A171" s="94">
        <v>6</v>
      </c>
      <c r="B171" s="95" t="s">
        <v>318</v>
      </c>
      <c r="C171" s="35"/>
      <c r="D171" s="34"/>
      <c r="E171" s="35"/>
      <c r="F171" s="36"/>
      <c r="G171" s="37"/>
      <c r="H171" s="38"/>
      <c r="I171" s="10"/>
    </row>
    <row r="172" spans="1:9" ht="12.75">
      <c r="A172" s="28">
        <v>6.1</v>
      </c>
      <c r="B172" s="28" t="s">
        <v>100</v>
      </c>
      <c r="C172" s="28" t="s">
        <v>1</v>
      </c>
      <c r="D172" s="29">
        <v>4</v>
      </c>
      <c r="E172" s="28"/>
      <c r="F172" s="30">
        <v>512.3</v>
      </c>
      <c r="G172" s="16">
        <f aca="true" t="shared" si="7" ref="G172:G182">D172*F172</f>
        <v>2049.2</v>
      </c>
      <c r="H172" s="31"/>
      <c r="I172" s="100"/>
    </row>
    <row r="173" spans="1:10" ht="12.75">
      <c r="A173" s="28">
        <v>6.2</v>
      </c>
      <c r="B173" s="28" t="s">
        <v>188</v>
      </c>
      <c r="C173" s="28" t="s">
        <v>1</v>
      </c>
      <c r="D173" s="29">
        <v>34</v>
      </c>
      <c r="E173" s="28"/>
      <c r="F173" s="30">
        <v>75</v>
      </c>
      <c r="G173" s="16">
        <f t="shared" si="7"/>
        <v>2550</v>
      </c>
      <c r="H173" s="31"/>
      <c r="I173" s="18"/>
      <c r="J173" s="19"/>
    </row>
    <row r="174" spans="1:9" ht="12.75">
      <c r="A174" s="28">
        <v>6.3</v>
      </c>
      <c r="B174" s="28" t="s">
        <v>105</v>
      </c>
      <c r="C174" s="28" t="s">
        <v>1</v>
      </c>
      <c r="D174" s="29">
        <v>30</v>
      </c>
      <c r="E174" s="28"/>
      <c r="F174" s="30">
        <v>62</v>
      </c>
      <c r="G174" s="16">
        <f t="shared" si="7"/>
        <v>1860</v>
      </c>
      <c r="H174" s="31"/>
      <c r="I174" s="10"/>
    </row>
    <row r="175" spans="1:10" ht="12.75">
      <c r="A175" s="28">
        <v>6.4</v>
      </c>
      <c r="B175" s="28" t="s">
        <v>74</v>
      </c>
      <c r="C175" s="28" t="s">
        <v>1</v>
      </c>
      <c r="D175" s="29">
        <v>2</v>
      </c>
      <c r="E175" s="28"/>
      <c r="F175" s="30">
        <v>41</v>
      </c>
      <c r="G175" s="16">
        <f t="shared" si="7"/>
        <v>82</v>
      </c>
      <c r="H175" s="31"/>
      <c r="I175" s="18"/>
      <c r="J175" s="19"/>
    </row>
    <row r="176" spans="1:10" ht="18.75" customHeight="1">
      <c r="A176" s="28">
        <v>6.5</v>
      </c>
      <c r="B176" s="28" t="s">
        <v>109</v>
      </c>
      <c r="C176" s="28" t="s">
        <v>1</v>
      </c>
      <c r="D176" s="29">
        <v>14</v>
      </c>
      <c r="E176" s="28"/>
      <c r="F176" s="30">
        <v>75</v>
      </c>
      <c r="G176" s="16">
        <f t="shared" si="7"/>
        <v>1050</v>
      </c>
      <c r="H176" s="31"/>
      <c r="I176" s="18"/>
      <c r="J176" s="19"/>
    </row>
    <row r="177" spans="1:10" ht="12.75">
      <c r="A177" s="28">
        <v>6.6</v>
      </c>
      <c r="B177" s="28" t="s">
        <v>189</v>
      </c>
      <c r="C177" s="28" t="s">
        <v>1</v>
      </c>
      <c r="D177" s="29">
        <v>6</v>
      </c>
      <c r="E177" s="28"/>
      <c r="F177" s="30">
        <v>202.16</v>
      </c>
      <c r="G177" s="16">
        <f t="shared" si="7"/>
        <v>1212.96</v>
      </c>
      <c r="H177" s="31"/>
      <c r="I177" s="18"/>
      <c r="J177" s="19"/>
    </row>
    <row r="178" spans="1:10" ht="12.75">
      <c r="A178" s="28">
        <v>6.7</v>
      </c>
      <c r="B178" s="28" t="s">
        <v>75</v>
      </c>
      <c r="C178" s="28" t="s">
        <v>1</v>
      </c>
      <c r="D178" s="29">
        <v>1</v>
      </c>
      <c r="E178" s="28"/>
      <c r="F178" s="30">
        <v>121.4</v>
      </c>
      <c r="G178" s="16">
        <f t="shared" si="7"/>
        <v>121.4</v>
      </c>
      <c r="H178" s="31"/>
      <c r="I178" s="18"/>
      <c r="J178" s="19"/>
    </row>
    <row r="179" spans="1:10" ht="12.75">
      <c r="A179" s="28">
        <v>6.8</v>
      </c>
      <c r="B179" s="28" t="s">
        <v>76</v>
      </c>
      <c r="C179" s="28" t="s">
        <v>1</v>
      </c>
      <c r="D179" s="29">
        <v>12</v>
      </c>
      <c r="E179" s="28"/>
      <c r="F179" s="30">
        <v>189</v>
      </c>
      <c r="G179" s="16">
        <f t="shared" si="7"/>
        <v>2268</v>
      </c>
      <c r="H179" s="31"/>
      <c r="I179" s="18"/>
      <c r="J179" s="19"/>
    </row>
    <row r="180" spans="1:9" ht="12.75">
      <c r="A180" s="28">
        <v>6.9</v>
      </c>
      <c r="B180" s="28" t="s">
        <v>77</v>
      </c>
      <c r="C180" s="28" t="s">
        <v>1</v>
      </c>
      <c r="D180" s="29">
        <v>12</v>
      </c>
      <c r="E180" s="28"/>
      <c r="F180" s="30">
        <v>189</v>
      </c>
      <c r="G180" s="16">
        <f t="shared" si="7"/>
        <v>2268</v>
      </c>
      <c r="H180" s="31"/>
      <c r="I180" s="10"/>
    </row>
    <row r="181" spans="1:9" ht="12.75">
      <c r="A181" s="147">
        <v>6.1</v>
      </c>
      <c r="B181" s="28" t="s">
        <v>108</v>
      </c>
      <c r="C181" s="28" t="s">
        <v>1</v>
      </c>
      <c r="D181" s="29">
        <v>4</v>
      </c>
      <c r="E181" s="28"/>
      <c r="F181" s="30">
        <v>221</v>
      </c>
      <c r="G181" s="16">
        <f t="shared" si="7"/>
        <v>884</v>
      </c>
      <c r="H181" s="31"/>
      <c r="I181" s="10"/>
    </row>
    <row r="182" spans="1:9" ht="12.75">
      <c r="A182" s="28">
        <v>6.11</v>
      </c>
      <c r="B182" s="28" t="s">
        <v>78</v>
      </c>
      <c r="C182" s="28" t="s">
        <v>1</v>
      </c>
      <c r="D182" s="29">
        <v>4</v>
      </c>
      <c r="E182" s="28"/>
      <c r="F182" s="30">
        <v>39</v>
      </c>
      <c r="G182" s="16">
        <f t="shared" si="7"/>
        <v>156</v>
      </c>
      <c r="H182" s="31"/>
      <c r="I182" s="10"/>
    </row>
    <row r="183" spans="1:10" ht="12.75">
      <c r="A183" s="28"/>
      <c r="B183" s="28"/>
      <c r="C183" s="28"/>
      <c r="D183" s="29"/>
      <c r="E183" s="28"/>
      <c r="F183" s="30"/>
      <c r="G183" s="96">
        <f>SUM(G172:G182)</f>
        <v>14501.56</v>
      </c>
      <c r="H183" s="97"/>
      <c r="I183" s="18"/>
      <c r="J183" s="19"/>
    </row>
    <row r="184" spans="1:9" s="19" customFormat="1" ht="12.75">
      <c r="A184" s="94">
        <v>7</v>
      </c>
      <c r="B184" s="95" t="s">
        <v>203</v>
      </c>
      <c r="C184" s="35"/>
      <c r="D184" s="34"/>
      <c r="E184" s="35"/>
      <c r="F184" s="36"/>
      <c r="G184" s="37"/>
      <c r="H184" s="38"/>
      <c r="I184" s="18"/>
    </row>
    <row r="185" spans="1:9" s="19" customFormat="1" ht="12.75">
      <c r="A185" s="13">
        <v>7.1</v>
      </c>
      <c r="B185" s="13" t="s">
        <v>154</v>
      </c>
      <c r="C185" s="13" t="s">
        <v>70</v>
      </c>
      <c r="D185" s="27">
        <v>100</v>
      </c>
      <c r="E185" s="13"/>
      <c r="F185" s="26">
        <v>4.14</v>
      </c>
      <c r="G185" s="16">
        <f>D185*F185</f>
        <v>413.99999999999994</v>
      </c>
      <c r="H185" s="17"/>
      <c r="I185" s="18"/>
    </row>
    <row r="186" spans="1:9" s="19" customFormat="1" ht="12.75">
      <c r="A186" s="13">
        <v>7.2</v>
      </c>
      <c r="B186" s="13" t="s">
        <v>155</v>
      </c>
      <c r="C186" s="13" t="s">
        <v>70</v>
      </c>
      <c r="D186" s="27">
        <v>100</v>
      </c>
      <c r="E186" s="13"/>
      <c r="F186" s="26">
        <v>4.26</v>
      </c>
      <c r="G186" s="16">
        <f>D186*F186</f>
        <v>426</v>
      </c>
      <c r="H186" s="17"/>
      <c r="I186" s="18"/>
    </row>
    <row r="187" spans="1:10" s="19" customFormat="1" ht="12.75">
      <c r="A187" s="13">
        <v>7.3</v>
      </c>
      <c r="B187" s="13" t="s">
        <v>79</v>
      </c>
      <c r="C187" s="13" t="s">
        <v>80</v>
      </c>
      <c r="D187" s="27">
        <v>2</v>
      </c>
      <c r="E187" s="13"/>
      <c r="F187" s="26">
        <v>96</v>
      </c>
      <c r="G187" s="16">
        <f>D187*F187</f>
        <v>192</v>
      </c>
      <c r="H187" s="17"/>
      <c r="I187" s="10"/>
      <c r="J187" s="11"/>
    </row>
    <row r="188" spans="1:10" s="19" customFormat="1" ht="19.5" customHeight="1">
      <c r="A188" s="13">
        <v>7.4</v>
      </c>
      <c r="B188" s="13" t="s">
        <v>106</v>
      </c>
      <c r="C188" s="13" t="s">
        <v>81</v>
      </c>
      <c r="D188" s="27">
        <v>20</v>
      </c>
      <c r="E188" s="13"/>
      <c r="F188" s="26">
        <v>54.9</v>
      </c>
      <c r="G188" s="16">
        <f>D188*F188</f>
        <v>1098</v>
      </c>
      <c r="H188" s="17"/>
      <c r="I188" s="10"/>
      <c r="J188" s="11"/>
    </row>
    <row r="189" spans="1:10" ht="12.75">
      <c r="A189" s="13"/>
      <c r="B189" s="13"/>
      <c r="C189" s="13"/>
      <c r="D189" s="27"/>
      <c r="E189" s="13"/>
      <c r="F189" s="26"/>
      <c r="G189" s="96">
        <f>SUM(G185:G188)</f>
        <v>2130</v>
      </c>
      <c r="H189" s="97"/>
      <c r="I189" s="18"/>
      <c r="J189" s="19"/>
    </row>
    <row r="190" spans="1:9" s="19" customFormat="1" ht="25.5">
      <c r="A190" s="94">
        <v>8</v>
      </c>
      <c r="B190" s="95" t="s">
        <v>204</v>
      </c>
      <c r="C190" s="35"/>
      <c r="D190" s="34"/>
      <c r="E190" s="35"/>
      <c r="F190" s="36"/>
      <c r="G190" s="37"/>
      <c r="H190" s="38"/>
      <c r="I190" s="18"/>
    </row>
    <row r="191" spans="1:9" s="19" customFormat="1" ht="12.75">
      <c r="A191" s="13">
        <v>8.1</v>
      </c>
      <c r="B191" s="13" t="s">
        <v>82</v>
      </c>
      <c r="C191" s="13" t="s">
        <v>1</v>
      </c>
      <c r="D191" s="27">
        <v>15</v>
      </c>
      <c r="E191" s="13"/>
      <c r="F191" s="26">
        <v>6.42</v>
      </c>
      <c r="G191" s="16">
        <f>D191*F191</f>
        <v>96.3</v>
      </c>
      <c r="H191" s="17"/>
      <c r="I191" s="18"/>
    </row>
    <row r="192" spans="1:9" s="19" customFormat="1" ht="12.75">
      <c r="A192" s="13">
        <v>8.2</v>
      </c>
      <c r="B192" s="13" t="s">
        <v>83</v>
      </c>
      <c r="C192" s="13" t="s">
        <v>1</v>
      </c>
      <c r="D192" s="27">
        <v>15</v>
      </c>
      <c r="E192" s="13"/>
      <c r="F192" s="26">
        <v>3.4</v>
      </c>
      <c r="G192" s="16">
        <f>D192*F192</f>
        <v>51</v>
      </c>
      <c r="H192" s="17"/>
      <c r="I192" s="18"/>
    </row>
    <row r="193" spans="1:10" s="45" customFormat="1" ht="12.75">
      <c r="A193" s="13">
        <v>8.3</v>
      </c>
      <c r="B193" s="13" t="s">
        <v>84</v>
      </c>
      <c r="C193" s="13" t="s">
        <v>1</v>
      </c>
      <c r="D193" s="27">
        <v>24</v>
      </c>
      <c r="E193" s="13"/>
      <c r="F193" s="26">
        <v>7.08</v>
      </c>
      <c r="G193" s="16">
        <f>D193*F193</f>
        <v>169.92000000000002</v>
      </c>
      <c r="H193" s="17"/>
      <c r="I193" s="18"/>
      <c r="J193" s="19"/>
    </row>
    <row r="194" spans="1:10" s="45" customFormat="1" ht="12.75">
      <c r="A194" s="39">
        <v>8.4</v>
      </c>
      <c r="B194" s="39" t="s">
        <v>85</v>
      </c>
      <c r="C194" s="39" t="s">
        <v>1</v>
      </c>
      <c r="D194" s="42">
        <v>24</v>
      </c>
      <c r="E194" s="39"/>
      <c r="F194" s="43">
        <v>5.4</v>
      </c>
      <c r="G194" s="40">
        <f>D194*F194</f>
        <v>129.60000000000002</v>
      </c>
      <c r="H194" s="17"/>
      <c r="I194" s="18"/>
      <c r="J194" s="19"/>
    </row>
    <row r="195" spans="1:10" ht="12.75">
      <c r="A195" s="39"/>
      <c r="B195" s="39"/>
      <c r="C195" s="39"/>
      <c r="D195" s="42"/>
      <c r="E195" s="39"/>
      <c r="F195" s="43"/>
      <c r="G195" s="96">
        <f>SUM(G191:G194)</f>
        <v>446.82000000000005</v>
      </c>
      <c r="H195" s="97"/>
      <c r="I195" s="18"/>
      <c r="J195" s="19"/>
    </row>
    <row r="196" spans="1:9" s="19" customFormat="1" ht="37.5" customHeight="1">
      <c r="A196" s="94">
        <v>9</v>
      </c>
      <c r="B196" s="95" t="s">
        <v>319</v>
      </c>
      <c r="C196" s="35"/>
      <c r="D196" s="34"/>
      <c r="E196" s="35"/>
      <c r="F196" s="36"/>
      <c r="G196" s="37"/>
      <c r="H196" s="38"/>
      <c r="I196" s="18"/>
    </row>
    <row r="197" spans="1:9" ht="12.75">
      <c r="A197" s="13">
        <v>9.1</v>
      </c>
      <c r="B197" s="13" t="s">
        <v>86</v>
      </c>
      <c r="C197" s="13" t="s">
        <v>1</v>
      </c>
      <c r="D197" s="27">
        <v>320</v>
      </c>
      <c r="E197" s="13"/>
      <c r="F197" s="26">
        <v>13.5</v>
      </c>
      <c r="G197" s="16">
        <f>D197*F197</f>
        <v>4320</v>
      </c>
      <c r="H197" s="17"/>
      <c r="I197" s="10"/>
    </row>
    <row r="198" spans="1:10" ht="12.75">
      <c r="A198" s="13">
        <v>9.2</v>
      </c>
      <c r="B198" s="13" t="s">
        <v>190</v>
      </c>
      <c r="C198" s="13" t="s">
        <v>1</v>
      </c>
      <c r="D198" s="27">
        <v>24</v>
      </c>
      <c r="E198" s="13"/>
      <c r="F198" s="26">
        <v>20.1</v>
      </c>
      <c r="G198" s="16">
        <f>D198*F198</f>
        <v>482.40000000000003</v>
      </c>
      <c r="H198" s="17"/>
      <c r="I198" s="18"/>
      <c r="J198" s="19"/>
    </row>
    <row r="199" spans="1:10" ht="12.75">
      <c r="A199" s="46">
        <v>9.3</v>
      </c>
      <c r="B199" s="47" t="s">
        <v>87</v>
      </c>
      <c r="C199" s="46" t="s">
        <v>70</v>
      </c>
      <c r="D199" s="48">
        <v>24</v>
      </c>
      <c r="E199" s="46"/>
      <c r="F199" s="49">
        <v>7.8</v>
      </c>
      <c r="G199" s="16">
        <f>D199*F199</f>
        <v>187.2</v>
      </c>
      <c r="H199" s="17"/>
      <c r="I199" s="18"/>
      <c r="J199" s="19"/>
    </row>
    <row r="200" spans="1:10" ht="12.75">
      <c r="A200" s="46">
        <v>9.4</v>
      </c>
      <c r="B200" s="47" t="s">
        <v>199</v>
      </c>
      <c r="C200" s="46" t="s">
        <v>70</v>
      </c>
      <c r="D200" s="48">
        <v>24</v>
      </c>
      <c r="E200" s="46"/>
      <c r="F200" s="49">
        <v>7.8</v>
      </c>
      <c r="G200" s="16">
        <f>D200*F200</f>
        <v>187.2</v>
      </c>
      <c r="H200" s="17"/>
      <c r="I200" s="18"/>
      <c r="J200" s="19"/>
    </row>
    <row r="201" spans="1:9" s="19" customFormat="1" ht="12.75">
      <c r="A201" s="46"/>
      <c r="B201" s="47"/>
      <c r="C201" s="46"/>
      <c r="D201" s="48"/>
      <c r="E201" s="46"/>
      <c r="F201" s="49"/>
      <c r="G201" s="96">
        <f>SUM(G197:G200)</f>
        <v>5176.799999999999</v>
      </c>
      <c r="H201" s="97"/>
      <c r="I201" s="18"/>
    </row>
    <row r="202" spans="1:10" ht="25.5">
      <c r="A202" s="101">
        <v>10</v>
      </c>
      <c r="B202" s="95" t="s">
        <v>320</v>
      </c>
      <c r="C202" s="35"/>
      <c r="D202" s="34"/>
      <c r="E202" s="35"/>
      <c r="F202" s="36"/>
      <c r="G202" s="37"/>
      <c r="H202" s="38"/>
      <c r="I202" s="18"/>
      <c r="J202" s="19"/>
    </row>
    <row r="203" spans="1:10" s="19" customFormat="1" ht="12.75">
      <c r="A203" s="50">
        <v>10.1</v>
      </c>
      <c r="B203" s="13" t="s">
        <v>191</v>
      </c>
      <c r="C203" s="13" t="s">
        <v>1</v>
      </c>
      <c r="D203" s="27">
        <v>72</v>
      </c>
      <c r="E203" s="13"/>
      <c r="F203" s="26">
        <v>43</v>
      </c>
      <c r="G203" s="16">
        <f>D203*F203</f>
        <v>3096</v>
      </c>
      <c r="H203" s="17"/>
      <c r="I203" s="10"/>
      <c r="J203" s="11"/>
    </row>
    <row r="204" spans="1:10" s="19" customFormat="1" ht="12.75">
      <c r="A204" s="13">
        <v>10.2</v>
      </c>
      <c r="B204" s="13" t="s">
        <v>192</v>
      </c>
      <c r="C204" s="13" t="s">
        <v>1</v>
      </c>
      <c r="D204" s="51">
        <v>36</v>
      </c>
      <c r="E204" s="13"/>
      <c r="F204" s="26">
        <v>47</v>
      </c>
      <c r="G204" s="16">
        <f>D204*F204</f>
        <v>1692</v>
      </c>
      <c r="H204" s="17"/>
      <c r="I204" s="10"/>
      <c r="J204" s="11"/>
    </row>
    <row r="205" spans="1:10" s="19" customFormat="1" ht="12.75">
      <c r="A205" s="50">
        <v>10.3</v>
      </c>
      <c r="B205" s="13" t="s">
        <v>88</v>
      </c>
      <c r="C205" s="13" t="s">
        <v>1</v>
      </c>
      <c r="D205" s="51">
        <v>12</v>
      </c>
      <c r="E205" s="13"/>
      <c r="F205" s="26">
        <v>131</v>
      </c>
      <c r="G205" s="16">
        <f>D205*F205</f>
        <v>1572</v>
      </c>
      <c r="H205" s="17"/>
      <c r="I205" s="10"/>
      <c r="J205" s="11"/>
    </row>
    <row r="206" spans="1:10" s="19" customFormat="1" ht="12.75">
      <c r="A206" s="13">
        <v>10.4</v>
      </c>
      <c r="B206" s="13" t="s">
        <v>193</v>
      </c>
      <c r="C206" s="13" t="s">
        <v>1</v>
      </c>
      <c r="D206" s="51">
        <v>1</v>
      </c>
      <c r="E206" s="13"/>
      <c r="F206" s="26">
        <v>112</v>
      </c>
      <c r="G206" s="16">
        <v>112</v>
      </c>
      <c r="H206" s="17"/>
      <c r="I206" s="10"/>
      <c r="J206" s="11"/>
    </row>
    <row r="207" spans="1:10" s="19" customFormat="1" ht="12.75">
      <c r="A207" s="50">
        <v>10.5</v>
      </c>
      <c r="B207" s="13" t="s">
        <v>107</v>
      </c>
      <c r="C207" s="13" t="s">
        <v>1</v>
      </c>
      <c r="D207" s="51">
        <v>24</v>
      </c>
      <c r="E207" s="13"/>
      <c r="F207" s="26">
        <v>90</v>
      </c>
      <c r="G207" s="16">
        <f>D207*F207</f>
        <v>2160</v>
      </c>
      <c r="H207" s="17"/>
      <c r="I207" s="10"/>
      <c r="J207" s="11"/>
    </row>
    <row r="208" spans="1:9" ht="12.75">
      <c r="A208" s="52"/>
      <c r="B208" s="13"/>
      <c r="C208" s="13"/>
      <c r="D208" s="51"/>
      <c r="E208" s="13"/>
      <c r="F208" s="26"/>
      <c r="G208" s="96">
        <f>SUM(G203:G207)</f>
        <v>8632</v>
      </c>
      <c r="H208" s="97"/>
      <c r="I208" s="10"/>
    </row>
    <row r="209" spans="1:9" ht="25.5">
      <c r="A209" s="102">
        <v>11</v>
      </c>
      <c r="B209" s="95" t="s">
        <v>205</v>
      </c>
      <c r="C209" s="35"/>
      <c r="D209" s="34"/>
      <c r="E209" s="35"/>
      <c r="F209" s="36"/>
      <c r="G209" s="37"/>
      <c r="H209" s="38"/>
      <c r="I209" s="10"/>
    </row>
    <row r="210" spans="1:9" ht="25.5">
      <c r="A210" s="50">
        <v>11.1</v>
      </c>
      <c r="B210" s="13" t="s">
        <v>156</v>
      </c>
      <c r="C210" s="13" t="s">
        <v>89</v>
      </c>
      <c r="D210" s="27">
        <v>24</v>
      </c>
      <c r="E210" s="13"/>
      <c r="F210" s="26">
        <v>18</v>
      </c>
      <c r="G210" s="16">
        <f>D210*F210</f>
        <v>432</v>
      </c>
      <c r="H210" s="17"/>
      <c r="I210" s="10"/>
    </row>
    <row r="211" spans="1:10" s="19" customFormat="1" ht="25.5">
      <c r="A211" s="50">
        <v>11.2</v>
      </c>
      <c r="B211" s="13" t="s">
        <v>157</v>
      </c>
      <c r="C211" s="13" t="s">
        <v>89</v>
      </c>
      <c r="D211" s="53">
        <v>32</v>
      </c>
      <c r="E211" s="54"/>
      <c r="F211" s="26">
        <v>37.55</v>
      </c>
      <c r="G211" s="16">
        <f>D211*F211</f>
        <v>1201.6</v>
      </c>
      <c r="H211" s="17"/>
      <c r="I211" s="11"/>
      <c r="J211" s="11"/>
    </row>
    <row r="212" spans="1:10" s="19" customFormat="1" ht="33" customHeight="1">
      <c r="A212" s="50">
        <v>11.3</v>
      </c>
      <c r="B212" s="13" t="s">
        <v>99</v>
      </c>
      <c r="C212" s="13" t="s">
        <v>1</v>
      </c>
      <c r="D212" s="53">
        <v>25</v>
      </c>
      <c r="E212" s="57"/>
      <c r="F212" s="26">
        <v>47</v>
      </c>
      <c r="G212" s="16">
        <f>D212*F212</f>
        <v>1175</v>
      </c>
      <c r="H212" s="17"/>
      <c r="I212" s="11"/>
      <c r="J212" s="11"/>
    </row>
    <row r="213" spans="1:10" s="19" customFormat="1" ht="12.75">
      <c r="A213" s="50"/>
      <c r="B213" s="13"/>
      <c r="C213" s="13"/>
      <c r="D213" s="53"/>
      <c r="E213" s="57"/>
      <c r="F213" s="26"/>
      <c r="G213" s="127">
        <f>SUM(G210:G212)</f>
        <v>2808.6</v>
      </c>
      <c r="H213" s="17"/>
      <c r="I213" s="11"/>
      <c r="J213" s="11"/>
    </row>
    <row r="214" spans="1:10" s="19" customFormat="1" ht="39" customHeight="1">
      <c r="A214" s="103">
        <v>12</v>
      </c>
      <c r="B214" s="95" t="s">
        <v>206</v>
      </c>
      <c r="C214" s="35"/>
      <c r="D214" s="55"/>
      <c r="E214" s="56"/>
      <c r="F214" s="36"/>
      <c r="G214" s="37"/>
      <c r="H214" s="38"/>
      <c r="I214" s="11"/>
      <c r="J214" s="11"/>
    </row>
    <row r="215" spans="1:8" ht="29.25" customHeight="1">
      <c r="A215" s="50">
        <v>12.1</v>
      </c>
      <c r="B215" s="13" t="s">
        <v>158</v>
      </c>
      <c r="C215" s="13" t="s">
        <v>89</v>
      </c>
      <c r="D215" s="53">
        <v>150</v>
      </c>
      <c r="E215" s="54"/>
      <c r="F215" s="26">
        <v>116.71</v>
      </c>
      <c r="G215" s="16">
        <f>D215*F215</f>
        <v>17506.5</v>
      </c>
      <c r="H215" s="17"/>
    </row>
    <row r="216" spans="1:8" ht="32.25" customHeight="1">
      <c r="A216" s="50">
        <v>12.2</v>
      </c>
      <c r="B216" s="13" t="s">
        <v>90</v>
      </c>
      <c r="C216" s="13" t="s">
        <v>91</v>
      </c>
      <c r="D216" s="53">
        <v>90000</v>
      </c>
      <c r="E216" s="57"/>
      <c r="F216" s="26">
        <v>0.17</v>
      </c>
      <c r="G216" s="16">
        <f>D216*F216</f>
        <v>15300.000000000002</v>
      </c>
      <c r="H216" s="17"/>
    </row>
    <row r="217" spans="1:10" s="19" customFormat="1" ht="25.5">
      <c r="A217" s="50">
        <v>12.3</v>
      </c>
      <c r="B217" s="13" t="s">
        <v>92</v>
      </c>
      <c r="C217" s="13" t="s">
        <v>89</v>
      </c>
      <c r="D217" s="53">
        <v>6</v>
      </c>
      <c r="E217" s="57"/>
      <c r="F217" s="26">
        <v>22.41</v>
      </c>
      <c r="G217" s="16">
        <f>D217*F217</f>
        <v>134.46</v>
      </c>
      <c r="H217" s="17"/>
      <c r="I217" s="11"/>
      <c r="J217" s="11"/>
    </row>
    <row r="218" spans="1:10" s="19" customFormat="1" ht="41.25" customHeight="1">
      <c r="A218" s="50">
        <v>12.4</v>
      </c>
      <c r="B218" s="13" t="s">
        <v>194</v>
      </c>
      <c r="C218" s="13" t="s">
        <v>70</v>
      </c>
      <c r="D218" s="53">
        <v>12000</v>
      </c>
      <c r="E218" s="54"/>
      <c r="F218" s="26">
        <v>0.18</v>
      </c>
      <c r="G218" s="16">
        <f>D218*F218</f>
        <v>2160</v>
      </c>
      <c r="H218" s="17"/>
      <c r="I218" s="11"/>
      <c r="J218" s="11"/>
    </row>
    <row r="219" spans="1:10" s="19" customFormat="1" ht="12.75">
      <c r="A219" s="50">
        <v>12.5</v>
      </c>
      <c r="B219" s="13" t="s">
        <v>159</v>
      </c>
      <c r="C219" s="13" t="s">
        <v>70</v>
      </c>
      <c r="D219" s="53">
        <v>100000</v>
      </c>
      <c r="E219" s="57"/>
      <c r="F219" s="26">
        <v>0.23</v>
      </c>
      <c r="G219" s="16">
        <f>D219*F219</f>
        <v>23000</v>
      </c>
      <c r="H219" s="17"/>
      <c r="I219" s="11"/>
      <c r="J219" s="11"/>
    </row>
    <row r="220" spans="1:10" s="19" customFormat="1" ht="25.5">
      <c r="A220" s="50">
        <v>12.6</v>
      </c>
      <c r="B220" s="13" t="s">
        <v>195</v>
      </c>
      <c r="C220" s="13" t="s">
        <v>70</v>
      </c>
      <c r="D220" s="53">
        <v>300</v>
      </c>
      <c r="E220" s="57"/>
      <c r="F220" s="26">
        <v>0.28</v>
      </c>
      <c r="G220" s="16">
        <v>84</v>
      </c>
      <c r="H220" s="17"/>
      <c r="I220" s="11"/>
      <c r="J220" s="11"/>
    </row>
    <row r="221" spans="1:10" s="19" customFormat="1" ht="12.75">
      <c r="A221" s="50">
        <v>12.7</v>
      </c>
      <c r="B221" s="13" t="s">
        <v>93</v>
      </c>
      <c r="C221" s="13" t="s">
        <v>70</v>
      </c>
      <c r="D221" s="53">
        <v>100000</v>
      </c>
      <c r="E221" s="57"/>
      <c r="F221" s="26">
        <v>0.14</v>
      </c>
      <c r="G221" s="16">
        <f>D221*F221</f>
        <v>14000.000000000002</v>
      </c>
      <c r="H221" s="17"/>
      <c r="I221" s="11"/>
      <c r="J221" s="11"/>
    </row>
    <row r="222" spans="1:10" s="19" customFormat="1" ht="12.75">
      <c r="A222" s="50">
        <v>12.8</v>
      </c>
      <c r="B222" s="13" t="s">
        <v>94</v>
      </c>
      <c r="C222" s="13" t="s">
        <v>70</v>
      </c>
      <c r="D222" s="53">
        <v>20000</v>
      </c>
      <c r="E222" s="57"/>
      <c r="F222" s="26">
        <v>0.171</v>
      </c>
      <c r="G222" s="16">
        <f>D222*F222</f>
        <v>3420.0000000000005</v>
      </c>
      <c r="H222" s="17"/>
      <c r="I222" s="11"/>
      <c r="J222" s="11"/>
    </row>
    <row r="223" spans="1:10" s="19" customFormat="1" ht="12.75">
      <c r="A223" s="52"/>
      <c r="B223" s="13"/>
      <c r="C223" s="13"/>
      <c r="D223" s="53"/>
      <c r="E223" s="57"/>
      <c r="F223" s="26"/>
      <c r="G223" s="96">
        <f>SUM(G215:G222)</f>
        <v>75604.96</v>
      </c>
      <c r="H223" s="97"/>
      <c r="I223" s="11"/>
      <c r="J223" s="11"/>
    </row>
    <row r="224" spans="1:8" ht="12.75">
      <c r="A224" s="103">
        <v>13</v>
      </c>
      <c r="B224" s="95" t="s">
        <v>207</v>
      </c>
      <c r="C224" s="35"/>
      <c r="D224" s="55"/>
      <c r="E224" s="58"/>
      <c r="F224" s="36"/>
      <c r="G224" s="37"/>
      <c r="H224" s="38"/>
    </row>
    <row r="225" spans="1:10" s="19" customFormat="1" ht="12.75">
      <c r="A225" s="39">
        <v>13.1</v>
      </c>
      <c r="B225" s="13" t="s">
        <v>95</v>
      </c>
      <c r="C225" s="13" t="s">
        <v>89</v>
      </c>
      <c r="D225" s="27">
        <v>2</v>
      </c>
      <c r="E225" s="13"/>
      <c r="F225" s="26">
        <v>5.48</v>
      </c>
      <c r="G225" s="16">
        <f>D225*F225</f>
        <v>10.96</v>
      </c>
      <c r="H225" s="17"/>
      <c r="I225" s="11"/>
      <c r="J225" s="11"/>
    </row>
    <row r="226" spans="1:10" s="19" customFormat="1" ht="12.75">
      <c r="A226" s="50">
        <v>13.2</v>
      </c>
      <c r="B226" s="13" t="s">
        <v>196</v>
      </c>
      <c r="C226" s="13" t="s">
        <v>89</v>
      </c>
      <c r="D226" s="27">
        <v>40</v>
      </c>
      <c r="E226" s="13"/>
      <c r="F226" s="26">
        <v>3.71</v>
      </c>
      <c r="G226" s="16">
        <f>D226*F226</f>
        <v>148.4</v>
      </c>
      <c r="H226" s="17"/>
      <c r="I226" s="11"/>
      <c r="J226" s="11"/>
    </row>
    <row r="227" spans="1:10" s="19" customFormat="1" ht="12.75">
      <c r="A227" s="50">
        <v>13.3</v>
      </c>
      <c r="B227" s="13" t="s">
        <v>96</v>
      </c>
      <c r="C227" s="13" t="s">
        <v>89</v>
      </c>
      <c r="D227" s="53">
        <v>24</v>
      </c>
      <c r="E227" s="13"/>
      <c r="F227" s="26">
        <v>7.7</v>
      </c>
      <c r="G227" s="16">
        <f>D227*F227</f>
        <v>184.8</v>
      </c>
      <c r="H227" s="17"/>
      <c r="I227" s="11"/>
      <c r="J227" s="11"/>
    </row>
    <row r="228" spans="1:10" s="19" customFormat="1" ht="12.75">
      <c r="A228" s="50">
        <v>13.4</v>
      </c>
      <c r="B228" s="13" t="s">
        <v>97</v>
      </c>
      <c r="C228" s="13" t="s">
        <v>89</v>
      </c>
      <c r="D228" s="53">
        <v>24</v>
      </c>
      <c r="E228" s="13"/>
      <c r="F228" s="26">
        <v>10.8</v>
      </c>
      <c r="G228" s="16">
        <f>D228*F228</f>
        <v>259.20000000000005</v>
      </c>
      <c r="H228" s="17"/>
      <c r="I228" s="11"/>
      <c r="J228" s="11"/>
    </row>
    <row r="229" spans="1:8" ht="12.75">
      <c r="A229" s="59">
        <v>13.5</v>
      </c>
      <c r="B229" s="60" t="s">
        <v>246</v>
      </c>
      <c r="C229" s="61" t="s">
        <v>89</v>
      </c>
      <c r="D229" s="62">
        <v>80</v>
      </c>
      <c r="E229" s="61"/>
      <c r="F229" s="63">
        <v>4.6</v>
      </c>
      <c r="G229" s="64">
        <f>D229*F229</f>
        <v>368</v>
      </c>
      <c r="H229" s="65"/>
    </row>
    <row r="230" spans="1:8" ht="12.75">
      <c r="A230" s="66"/>
      <c r="B230" s="67"/>
      <c r="C230" s="67"/>
      <c r="D230" s="68"/>
      <c r="E230" s="67"/>
      <c r="F230" s="69"/>
      <c r="G230" s="104">
        <f>SUM(G225:G229)</f>
        <v>971.3600000000001</v>
      </c>
      <c r="H230" s="105"/>
    </row>
    <row r="231" spans="1:8" ht="12.75">
      <c r="A231" s="108">
        <v>14</v>
      </c>
      <c r="B231" s="109" t="s">
        <v>208</v>
      </c>
      <c r="C231" s="71"/>
      <c r="D231" s="72"/>
      <c r="E231" s="70"/>
      <c r="F231" s="73"/>
      <c r="G231" s="74"/>
      <c r="H231" s="75"/>
    </row>
    <row r="232" spans="1:8" ht="12" customHeight="1">
      <c r="A232" s="115">
        <v>14.1</v>
      </c>
      <c r="B232" s="66" t="s">
        <v>149</v>
      </c>
      <c r="C232" s="66" t="s">
        <v>91</v>
      </c>
      <c r="D232" s="77">
        <v>20</v>
      </c>
      <c r="E232" s="67"/>
      <c r="F232" s="69" t="s">
        <v>153</v>
      </c>
      <c r="G232" s="64">
        <v>2420</v>
      </c>
      <c r="H232" s="78"/>
    </row>
    <row r="233" spans="1:8" ht="12" customHeight="1">
      <c r="A233" s="76"/>
      <c r="B233" s="76"/>
      <c r="C233" s="76"/>
      <c r="D233" s="77"/>
      <c r="E233" s="67"/>
      <c r="F233" s="69"/>
      <c r="G233" s="106">
        <v>2420</v>
      </c>
      <c r="H233" s="107"/>
    </row>
    <row r="234" spans="1:8" ht="25.5">
      <c r="A234" s="108">
        <v>15</v>
      </c>
      <c r="B234" s="109" t="s">
        <v>316</v>
      </c>
      <c r="C234" s="71"/>
      <c r="D234" s="72"/>
      <c r="E234" s="70"/>
      <c r="F234" s="73"/>
      <c r="G234" s="74"/>
      <c r="H234" s="75"/>
    </row>
    <row r="235" spans="1:8" s="45" customFormat="1" ht="12.75">
      <c r="A235" s="145" t="s">
        <v>209</v>
      </c>
      <c r="B235" s="143" t="s">
        <v>213</v>
      </c>
      <c r="C235" s="61" t="s">
        <v>89</v>
      </c>
      <c r="D235" s="133">
        <v>5</v>
      </c>
      <c r="E235" s="134"/>
      <c r="F235" s="135">
        <v>76</v>
      </c>
      <c r="G235" s="136">
        <f>D235*F235</f>
        <v>380</v>
      </c>
      <c r="H235" s="137"/>
    </row>
    <row r="236" spans="1:8" s="45" customFormat="1" ht="12.75">
      <c r="A236" s="145" t="s">
        <v>266</v>
      </c>
      <c r="B236" s="143" t="s">
        <v>260</v>
      </c>
      <c r="C236" s="61" t="s">
        <v>89</v>
      </c>
      <c r="D236" s="133">
        <v>10</v>
      </c>
      <c r="E236" s="134"/>
      <c r="F236" s="135">
        <v>60</v>
      </c>
      <c r="G236" s="136">
        <f>D236*F236</f>
        <v>600</v>
      </c>
      <c r="H236" s="137"/>
    </row>
    <row r="237" spans="1:8" s="45" customFormat="1" ht="12.75">
      <c r="A237" s="145" t="s">
        <v>267</v>
      </c>
      <c r="B237" s="143" t="s">
        <v>259</v>
      </c>
      <c r="C237" s="61" t="s">
        <v>89</v>
      </c>
      <c r="D237" s="133">
        <v>24</v>
      </c>
      <c r="E237" s="134"/>
      <c r="F237" s="135">
        <v>890</v>
      </c>
      <c r="G237" s="136">
        <f aca="true" t="shared" si="8" ref="G237:G280">D237*F237</f>
        <v>21360</v>
      </c>
      <c r="H237" s="137"/>
    </row>
    <row r="238" spans="1:8" s="45" customFormat="1" ht="12.75">
      <c r="A238" s="145" t="s">
        <v>268</v>
      </c>
      <c r="B238" s="143" t="s">
        <v>258</v>
      </c>
      <c r="C238" s="61" t="s">
        <v>89</v>
      </c>
      <c r="D238" s="133">
        <v>12</v>
      </c>
      <c r="E238" s="134"/>
      <c r="F238" s="135">
        <v>488</v>
      </c>
      <c r="G238" s="136">
        <f t="shared" si="8"/>
        <v>5856</v>
      </c>
      <c r="H238" s="137"/>
    </row>
    <row r="239" spans="1:8" s="45" customFormat="1" ht="12.75">
      <c r="A239" s="145" t="s">
        <v>269</v>
      </c>
      <c r="B239" s="143" t="s">
        <v>257</v>
      </c>
      <c r="C239" s="61" t="s">
        <v>89</v>
      </c>
      <c r="D239" s="133">
        <v>12</v>
      </c>
      <c r="E239" s="134"/>
      <c r="F239" s="135">
        <v>488</v>
      </c>
      <c r="G239" s="136">
        <f t="shared" si="8"/>
        <v>5856</v>
      </c>
      <c r="H239" s="137"/>
    </row>
    <row r="240" spans="1:8" s="45" customFormat="1" ht="12.75">
      <c r="A240" s="145" t="s">
        <v>270</v>
      </c>
      <c r="B240" s="143" t="s">
        <v>256</v>
      </c>
      <c r="C240" s="61" t="s">
        <v>89</v>
      </c>
      <c r="D240" s="133">
        <v>2</v>
      </c>
      <c r="E240" s="134"/>
      <c r="F240" s="135">
        <v>190</v>
      </c>
      <c r="G240" s="136">
        <f t="shared" si="8"/>
        <v>380</v>
      </c>
      <c r="H240" s="137"/>
    </row>
    <row r="241" spans="1:8" s="45" customFormat="1" ht="12.75">
      <c r="A241" s="145" t="s">
        <v>271</v>
      </c>
      <c r="B241" s="143" t="s">
        <v>255</v>
      </c>
      <c r="C241" s="61" t="s">
        <v>89</v>
      </c>
      <c r="D241" s="133">
        <v>6</v>
      </c>
      <c r="E241" s="134"/>
      <c r="F241" s="135">
        <v>39</v>
      </c>
      <c r="G241" s="136">
        <f t="shared" si="8"/>
        <v>234</v>
      </c>
      <c r="H241" s="137"/>
    </row>
    <row r="242" spans="1:8" s="45" customFormat="1" ht="12.75">
      <c r="A242" s="145" t="s">
        <v>272</v>
      </c>
      <c r="B242" s="143" t="s">
        <v>254</v>
      </c>
      <c r="C242" s="61" t="s">
        <v>89</v>
      </c>
      <c r="D242" s="133">
        <v>6</v>
      </c>
      <c r="E242" s="134"/>
      <c r="F242" s="135">
        <v>27</v>
      </c>
      <c r="G242" s="136">
        <f t="shared" si="8"/>
        <v>162</v>
      </c>
      <c r="H242" s="137"/>
    </row>
    <row r="243" spans="1:8" s="45" customFormat="1" ht="12.75">
      <c r="A243" s="145" t="s">
        <v>273</v>
      </c>
      <c r="B243" s="143" t="s">
        <v>253</v>
      </c>
      <c r="C243" s="61" t="s">
        <v>89</v>
      </c>
      <c r="D243" s="133">
        <v>1</v>
      </c>
      <c r="E243" s="134"/>
      <c r="F243" s="135">
        <v>35</v>
      </c>
      <c r="G243" s="136">
        <f t="shared" si="8"/>
        <v>35</v>
      </c>
      <c r="H243" s="137"/>
    </row>
    <row r="244" spans="1:8" s="45" customFormat="1" ht="12.75">
      <c r="A244" s="145" t="s">
        <v>274</v>
      </c>
      <c r="B244" s="143" t="s">
        <v>252</v>
      </c>
      <c r="C244" s="61" t="s">
        <v>89</v>
      </c>
      <c r="D244" s="133">
        <v>6</v>
      </c>
      <c r="E244" s="134"/>
      <c r="F244" s="135">
        <v>44</v>
      </c>
      <c r="G244" s="136">
        <f t="shared" si="8"/>
        <v>264</v>
      </c>
      <c r="H244" s="137"/>
    </row>
    <row r="245" spans="1:8" s="45" customFormat="1" ht="12.75">
      <c r="A245" s="145" t="s">
        <v>275</v>
      </c>
      <c r="B245" s="143" t="s">
        <v>261</v>
      </c>
      <c r="C245" s="61" t="s">
        <v>89</v>
      </c>
      <c r="D245" s="133">
        <v>2</v>
      </c>
      <c r="E245" s="134"/>
      <c r="F245" s="135">
        <v>417</v>
      </c>
      <c r="G245" s="136">
        <f t="shared" si="8"/>
        <v>834</v>
      </c>
      <c r="H245" s="137"/>
    </row>
    <row r="246" spans="1:8" s="45" customFormat="1" ht="12.75">
      <c r="A246" s="145" t="s">
        <v>276</v>
      </c>
      <c r="B246" s="143" t="s">
        <v>214</v>
      </c>
      <c r="C246" s="61" t="s">
        <v>89</v>
      </c>
      <c r="D246" s="133">
        <v>2</v>
      </c>
      <c r="E246" s="134"/>
      <c r="F246" s="135">
        <v>308</v>
      </c>
      <c r="G246" s="136">
        <f t="shared" si="8"/>
        <v>616</v>
      </c>
      <c r="H246" s="137"/>
    </row>
    <row r="247" spans="1:8" s="45" customFormat="1" ht="12.75">
      <c r="A247" s="145" t="s">
        <v>277</v>
      </c>
      <c r="B247" s="143" t="s">
        <v>215</v>
      </c>
      <c r="C247" s="61" t="s">
        <v>89</v>
      </c>
      <c r="D247" s="133">
        <v>2</v>
      </c>
      <c r="E247" s="134"/>
      <c r="F247" s="135">
        <v>38</v>
      </c>
      <c r="G247" s="136">
        <f t="shared" si="8"/>
        <v>76</v>
      </c>
      <c r="H247" s="137"/>
    </row>
    <row r="248" spans="1:8" s="45" customFormat="1" ht="12.75">
      <c r="A248" s="145" t="s">
        <v>278</v>
      </c>
      <c r="B248" s="143" t="s">
        <v>251</v>
      </c>
      <c r="C248" s="61" t="s">
        <v>89</v>
      </c>
      <c r="D248" s="133">
        <v>1</v>
      </c>
      <c r="E248" s="134"/>
      <c r="F248" s="135">
        <v>331</v>
      </c>
      <c r="G248" s="136">
        <f t="shared" si="8"/>
        <v>331</v>
      </c>
      <c r="H248" s="137"/>
    </row>
    <row r="249" spans="1:8" ht="12" customHeight="1">
      <c r="A249" s="145" t="s">
        <v>279</v>
      </c>
      <c r="B249" s="76" t="s">
        <v>250</v>
      </c>
      <c r="C249" s="61" t="s">
        <v>89</v>
      </c>
      <c r="D249" s="77">
        <v>1</v>
      </c>
      <c r="E249" s="67"/>
      <c r="F249" s="69">
        <v>43</v>
      </c>
      <c r="G249" s="136">
        <f t="shared" si="8"/>
        <v>43</v>
      </c>
      <c r="H249" s="107"/>
    </row>
    <row r="250" spans="1:8" ht="12" customHeight="1">
      <c r="A250" s="145" t="s">
        <v>280</v>
      </c>
      <c r="B250" s="76" t="s">
        <v>249</v>
      </c>
      <c r="C250" s="61" t="s">
        <v>89</v>
      </c>
      <c r="D250" s="77">
        <v>1</v>
      </c>
      <c r="E250" s="67"/>
      <c r="F250" s="69">
        <v>70</v>
      </c>
      <c r="G250" s="136">
        <f t="shared" si="8"/>
        <v>70</v>
      </c>
      <c r="H250" s="107"/>
    </row>
    <row r="251" spans="1:8" ht="12" customHeight="1">
      <c r="A251" s="145" t="s">
        <v>281</v>
      </c>
      <c r="B251" s="76" t="s">
        <v>216</v>
      </c>
      <c r="C251" s="61" t="s">
        <v>89</v>
      </c>
      <c r="D251" s="77">
        <v>1</v>
      </c>
      <c r="E251" s="67"/>
      <c r="F251" s="69">
        <v>73</v>
      </c>
      <c r="G251" s="136">
        <f t="shared" si="8"/>
        <v>73</v>
      </c>
      <c r="H251" s="107"/>
    </row>
    <row r="252" spans="1:8" ht="12" customHeight="1">
      <c r="A252" s="145" t="s">
        <v>282</v>
      </c>
      <c r="B252" s="76" t="s">
        <v>217</v>
      </c>
      <c r="C252" s="61" t="s">
        <v>89</v>
      </c>
      <c r="D252" s="77">
        <v>1</v>
      </c>
      <c r="E252" s="67"/>
      <c r="F252" s="69">
        <v>351</v>
      </c>
      <c r="G252" s="136">
        <f t="shared" si="8"/>
        <v>351</v>
      </c>
      <c r="H252" s="107"/>
    </row>
    <row r="253" spans="1:8" ht="12" customHeight="1">
      <c r="A253" s="145" t="s">
        <v>283</v>
      </c>
      <c r="B253" s="76" t="s">
        <v>248</v>
      </c>
      <c r="C253" s="61" t="s">
        <v>89</v>
      </c>
      <c r="D253" s="77">
        <v>10</v>
      </c>
      <c r="E253" s="67"/>
      <c r="F253" s="69">
        <v>28</v>
      </c>
      <c r="G253" s="136">
        <f t="shared" si="8"/>
        <v>280</v>
      </c>
      <c r="H253" s="107"/>
    </row>
    <row r="254" spans="1:8" ht="12.75">
      <c r="A254" s="145" t="s">
        <v>284</v>
      </c>
      <c r="B254" s="76" t="s">
        <v>247</v>
      </c>
      <c r="C254" s="61" t="s">
        <v>89</v>
      </c>
      <c r="D254" s="77">
        <v>10</v>
      </c>
      <c r="E254" s="67"/>
      <c r="F254" s="69">
        <v>56</v>
      </c>
      <c r="G254" s="136">
        <f t="shared" si="8"/>
        <v>560</v>
      </c>
      <c r="H254" s="107"/>
    </row>
    <row r="255" spans="1:8" ht="12.75">
      <c r="A255" s="145" t="s">
        <v>285</v>
      </c>
      <c r="B255" s="140" t="s">
        <v>262</v>
      </c>
      <c r="C255" s="61" t="s">
        <v>89</v>
      </c>
      <c r="D255" s="77">
        <v>1</v>
      </c>
      <c r="E255" s="67"/>
      <c r="F255" s="69">
        <v>166.9</v>
      </c>
      <c r="G255" s="136">
        <f t="shared" si="8"/>
        <v>166.9</v>
      </c>
      <c r="H255" s="107"/>
    </row>
    <row r="256" spans="1:8" ht="12.75">
      <c r="A256" s="145" t="s">
        <v>286</v>
      </c>
      <c r="B256" s="140" t="s">
        <v>263</v>
      </c>
      <c r="C256" s="61" t="s">
        <v>89</v>
      </c>
      <c r="D256" s="77">
        <v>1</v>
      </c>
      <c r="E256" s="67"/>
      <c r="F256" s="69">
        <v>272</v>
      </c>
      <c r="G256" s="136">
        <f t="shared" si="8"/>
        <v>272</v>
      </c>
      <c r="H256" s="107"/>
    </row>
    <row r="257" spans="1:8" ht="12.75">
      <c r="A257" s="145" t="s">
        <v>287</v>
      </c>
      <c r="B257" s="143" t="s">
        <v>265</v>
      </c>
      <c r="C257" s="61" t="s">
        <v>89</v>
      </c>
      <c r="D257" s="77">
        <v>1</v>
      </c>
      <c r="E257" s="67"/>
      <c r="F257" s="69">
        <v>216</v>
      </c>
      <c r="G257" s="136">
        <f t="shared" si="8"/>
        <v>216</v>
      </c>
      <c r="H257" s="107"/>
    </row>
    <row r="258" spans="1:8" ht="12.75">
      <c r="A258" s="145" t="s">
        <v>288</v>
      </c>
      <c r="B258" s="143" t="s">
        <v>218</v>
      </c>
      <c r="C258" s="61" t="s">
        <v>89</v>
      </c>
      <c r="D258" s="77">
        <v>1</v>
      </c>
      <c r="E258" s="67"/>
      <c r="F258" s="69">
        <v>171</v>
      </c>
      <c r="G258" s="136">
        <f t="shared" si="8"/>
        <v>171</v>
      </c>
      <c r="H258" s="107"/>
    </row>
    <row r="259" spans="1:8" ht="12.75">
      <c r="A259" s="145" t="s">
        <v>289</v>
      </c>
      <c r="B259" s="143" t="s">
        <v>219</v>
      </c>
      <c r="C259" s="61" t="s">
        <v>89</v>
      </c>
      <c r="D259" s="77">
        <v>1</v>
      </c>
      <c r="E259" s="67"/>
      <c r="F259" s="69">
        <v>112</v>
      </c>
      <c r="G259" s="136">
        <f t="shared" si="8"/>
        <v>112</v>
      </c>
      <c r="H259" s="107"/>
    </row>
    <row r="260" spans="1:8" ht="12.75">
      <c r="A260" s="145" t="s">
        <v>290</v>
      </c>
      <c r="B260" s="143" t="s">
        <v>220</v>
      </c>
      <c r="C260" s="61" t="s">
        <v>89</v>
      </c>
      <c r="D260" s="77">
        <v>1</v>
      </c>
      <c r="E260" s="67"/>
      <c r="F260" s="69">
        <v>310</v>
      </c>
      <c r="G260" s="136">
        <f t="shared" si="8"/>
        <v>310</v>
      </c>
      <c r="H260" s="107"/>
    </row>
    <row r="261" spans="1:8" ht="12.75">
      <c r="A261" s="145" t="s">
        <v>291</v>
      </c>
      <c r="B261" s="76" t="s">
        <v>221</v>
      </c>
      <c r="C261" s="61" t="s">
        <v>89</v>
      </c>
      <c r="D261" s="77">
        <v>1</v>
      </c>
      <c r="E261" s="67"/>
      <c r="F261" s="69">
        <v>251</v>
      </c>
      <c r="G261" s="136">
        <f t="shared" si="8"/>
        <v>251</v>
      </c>
      <c r="H261" s="107"/>
    </row>
    <row r="262" spans="1:8" ht="12.75">
      <c r="A262" s="145" t="s">
        <v>292</v>
      </c>
      <c r="B262" s="76" t="s">
        <v>264</v>
      </c>
      <c r="C262" s="61" t="s">
        <v>89</v>
      </c>
      <c r="D262" s="77">
        <v>1</v>
      </c>
      <c r="E262" s="67"/>
      <c r="F262" s="69">
        <v>484</v>
      </c>
      <c r="G262" s="136">
        <f t="shared" si="8"/>
        <v>484</v>
      </c>
      <c r="H262" s="107"/>
    </row>
    <row r="263" spans="1:8" ht="12.75">
      <c r="A263" s="145" t="s">
        <v>293</v>
      </c>
      <c r="B263" s="76" t="s">
        <v>222</v>
      </c>
      <c r="C263" s="61" t="s">
        <v>89</v>
      </c>
      <c r="D263" s="77">
        <v>1</v>
      </c>
      <c r="E263" s="67"/>
      <c r="F263" s="69">
        <v>270</v>
      </c>
      <c r="G263" s="136">
        <f t="shared" si="8"/>
        <v>270</v>
      </c>
      <c r="H263" s="107"/>
    </row>
    <row r="264" spans="1:8" ht="12.75">
      <c r="A264" s="145" t="s">
        <v>294</v>
      </c>
      <c r="B264" s="76" t="s">
        <v>223</v>
      </c>
      <c r="C264" s="61" t="s">
        <v>89</v>
      </c>
      <c r="D264" s="77">
        <v>1</v>
      </c>
      <c r="E264" s="67"/>
      <c r="F264" s="69">
        <v>56</v>
      </c>
      <c r="G264" s="136">
        <f t="shared" si="8"/>
        <v>56</v>
      </c>
      <c r="H264" s="107"/>
    </row>
    <row r="265" spans="1:8" ht="12.75">
      <c r="A265" s="145" t="s">
        <v>295</v>
      </c>
      <c r="B265" s="144" t="s">
        <v>224</v>
      </c>
      <c r="C265" s="61" t="s">
        <v>89</v>
      </c>
      <c r="D265" s="77">
        <v>1</v>
      </c>
      <c r="E265" s="67"/>
      <c r="F265" s="69">
        <v>263</v>
      </c>
      <c r="G265" s="136">
        <f t="shared" si="8"/>
        <v>263</v>
      </c>
      <c r="H265" s="107"/>
    </row>
    <row r="266" spans="1:8" ht="12.75">
      <c r="A266" s="145" t="s">
        <v>296</v>
      </c>
      <c r="B266" s="144" t="s">
        <v>225</v>
      </c>
      <c r="C266" s="61" t="s">
        <v>89</v>
      </c>
      <c r="D266" s="77">
        <v>1</v>
      </c>
      <c r="E266" s="67"/>
      <c r="F266" s="69">
        <v>240</v>
      </c>
      <c r="G266" s="136">
        <f t="shared" si="8"/>
        <v>240</v>
      </c>
      <c r="H266" s="107"/>
    </row>
    <row r="267" spans="1:8" ht="12.75">
      <c r="A267" s="145" t="s">
        <v>297</v>
      </c>
      <c r="B267" s="144" t="s">
        <v>226</v>
      </c>
      <c r="C267" s="61" t="s">
        <v>89</v>
      </c>
      <c r="D267" s="77">
        <v>1</v>
      </c>
      <c r="E267" s="67"/>
      <c r="F267" s="69">
        <v>263</v>
      </c>
      <c r="G267" s="136">
        <f t="shared" si="8"/>
        <v>263</v>
      </c>
      <c r="H267" s="107"/>
    </row>
    <row r="268" spans="1:8" ht="12.75">
      <c r="A268" s="145" t="s">
        <v>298</v>
      </c>
      <c r="B268" s="144" t="s">
        <v>227</v>
      </c>
      <c r="C268" s="61" t="s">
        <v>89</v>
      </c>
      <c r="D268" s="77">
        <v>1</v>
      </c>
      <c r="E268" s="67"/>
      <c r="F268" s="69">
        <v>479</v>
      </c>
      <c r="G268" s="136">
        <f t="shared" si="8"/>
        <v>479</v>
      </c>
      <c r="H268" s="107"/>
    </row>
    <row r="269" spans="1:8" ht="12.75">
      <c r="A269" s="145" t="s">
        <v>299</v>
      </c>
      <c r="B269" s="144" t="s">
        <v>228</v>
      </c>
      <c r="C269" s="61" t="s">
        <v>89</v>
      </c>
      <c r="D269" s="77">
        <v>1</v>
      </c>
      <c r="E269" s="67"/>
      <c r="F269" s="69">
        <v>154</v>
      </c>
      <c r="G269" s="136">
        <f t="shared" si="8"/>
        <v>154</v>
      </c>
      <c r="H269" s="107"/>
    </row>
    <row r="270" spans="1:8" ht="12.75">
      <c r="A270" s="145" t="s">
        <v>300</v>
      </c>
      <c r="B270" s="144" t="s">
        <v>229</v>
      </c>
      <c r="C270" s="61" t="s">
        <v>89</v>
      </c>
      <c r="D270" s="77">
        <v>2</v>
      </c>
      <c r="E270" s="67"/>
      <c r="F270" s="69">
        <v>122</v>
      </c>
      <c r="G270" s="136">
        <f t="shared" si="8"/>
        <v>244</v>
      </c>
      <c r="H270" s="107"/>
    </row>
    <row r="271" spans="1:8" ht="12.75">
      <c r="A271" s="145" t="s">
        <v>301</v>
      </c>
      <c r="B271" s="144" t="s">
        <v>230</v>
      </c>
      <c r="C271" s="61" t="s">
        <v>89</v>
      </c>
      <c r="D271" s="77">
        <v>2</v>
      </c>
      <c r="E271" s="67"/>
      <c r="F271" s="69">
        <v>130</v>
      </c>
      <c r="G271" s="136">
        <f t="shared" si="8"/>
        <v>260</v>
      </c>
      <c r="H271" s="107"/>
    </row>
    <row r="272" spans="1:8" ht="12.75">
      <c r="A272" s="145" t="s">
        <v>302</v>
      </c>
      <c r="B272" s="144" t="s">
        <v>231</v>
      </c>
      <c r="C272" s="61" t="s">
        <v>89</v>
      </c>
      <c r="D272" s="77">
        <v>1</v>
      </c>
      <c r="E272" s="67"/>
      <c r="F272" s="69">
        <v>176</v>
      </c>
      <c r="G272" s="136">
        <f t="shared" si="8"/>
        <v>176</v>
      </c>
      <c r="H272" s="107"/>
    </row>
    <row r="273" spans="1:8" ht="12.75">
      <c r="A273" s="145" t="s">
        <v>303</v>
      </c>
      <c r="B273" s="144" t="s">
        <v>232</v>
      </c>
      <c r="C273" s="61" t="s">
        <v>89</v>
      </c>
      <c r="D273" s="77">
        <v>1</v>
      </c>
      <c r="E273" s="67"/>
      <c r="F273" s="69">
        <v>194</v>
      </c>
      <c r="G273" s="136">
        <f t="shared" si="8"/>
        <v>194</v>
      </c>
      <c r="H273" s="107"/>
    </row>
    <row r="274" spans="1:8" ht="12.75">
      <c r="A274" s="145" t="s">
        <v>304</v>
      </c>
      <c r="B274" s="144" t="s">
        <v>233</v>
      </c>
      <c r="C274" s="61" t="s">
        <v>89</v>
      </c>
      <c r="D274" s="77">
        <v>1</v>
      </c>
      <c r="E274" s="67"/>
      <c r="F274" s="69">
        <v>194</v>
      </c>
      <c r="G274" s="136">
        <f t="shared" si="8"/>
        <v>194</v>
      </c>
      <c r="H274" s="107"/>
    </row>
    <row r="275" spans="1:8" ht="12.75">
      <c r="A275" s="145" t="s">
        <v>305</v>
      </c>
      <c r="B275" s="144" t="s">
        <v>234</v>
      </c>
      <c r="C275" s="61" t="s">
        <v>89</v>
      </c>
      <c r="D275" s="77">
        <v>1</v>
      </c>
      <c r="E275" s="67"/>
      <c r="F275" s="69">
        <v>218</v>
      </c>
      <c r="G275" s="136">
        <f t="shared" si="8"/>
        <v>218</v>
      </c>
      <c r="H275" s="107"/>
    </row>
    <row r="276" spans="1:8" ht="12.75">
      <c r="A276" s="145" t="s">
        <v>306</v>
      </c>
      <c r="B276" s="144" t="s">
        <v>235</v>
      </c>
      <c r="C276" s="61" t="s">
        <v>89</v>
      </c>
      <c r="D276" s="77">
        <v>40</v>
      </c>
      <c r="E276" s="67"/>
      <c r="F276" s="69">
        <v>558</v>
      </c>
      <c r="G276" s="136">
        <f t="shared" si="8"/>
        <v>22320</v>
      </c>
      <c r="H276" s="107"/>
    </row>
    <row r="277" spans="1:8" ht="12.75">
      <c r="A277" s="145" t="s">
        <v>307</v>
      </c>
      <c r="B277" s="76" t="s">
        <v>236</v>
      </c>
      <c r="C277" s="61" t="s">
        <v>89</v>
      </c>
      <c r="D277" s="77">
        <v>2</v>
      </c>
      <c r="E277" s="67"/>
      <c r="F277" s="69">
        <v>238</v>
      </c>
      <c r="G277" s="136">
        <f t="shared" si="8"/>
        <v>476</v>
      </c>
      <c r="H277" s="107"/>
    </row>
    <row r="278" spans="1:8" ht="12.75">
      <c r="A278" s="145" t="s">
        <v>308</v>
      </c>
      <c r="B278" s="76" t="s">
        <v>237</v>
      </c>
      <c r="C278" s="61" t="s">
        <v>89</v>
      </c>
      <c r="D278" s="77">
        <v>1</v>
      </c>
      <c r="E278" s="67"/>
      <c r="F278" s="69">
        <v>34</v>
      </c>
      <c r="G278" s="136">
        <f t="shared" si="8"/>
        <v>34</v>
      </c>
      <c r="H278" s="107"/>
    </row>
    <row r="279" spans="1:8" ht="12.75">
      <c r="A279" s="145" t="s">
        <v>309</v>
      </c>
      <c r="B279" s="76" t="s">
        <v>238</v>
      </c>
      <c r="C279" s="61" t="s">
        <v>89</v>
      </c>
      <c r="D279" s="77">
        <v>1</v>
      </c>
      <c r="E279" s="67"/>
      <c r="F279" s="69">
        <v>32</v>
      </c>
      <c r="G279" s="136">
        <f t="shared" si="8"/>
        <v>32</v>
      </c>
      <c r="H279" s="107"/>
    </row>
    <row r="280" spans="1:8" ht="12.75">
      <c r="A280" s="145" t="s">
        <v>310</v>
      </c>
      <c r="B280" s="76" t="s">
        <v>239</v>
      </c>
      <c r="C280" s="66" t="s">
        <v>89</v>
      </c>
      <c r="D280" s="77">
        <v>1</v>
      </c>
      <c r="E280" s="67"/>
      <c r="F280" s="69">
        <v>32</v>
      </c>
      <c r="G280" s="136">
        <f t="shared" si="8"/>
        <v>32</v>
      </c>
      <c r="H280" s="107"/>
    </row>
    <row r="281" spans="1:8" ht="12.75">
      <c r="A281" s="146"/>
      <c r="B281" s="76"/>
      <c r="C281" s="139"/>
      <c r="D281" s="77"/>
      <c r="E281" s="67"/>
      <c r="F281" s="69"/>
      <c r="G281" s="106">
        <f>SUM(G235:G280)</f>
        <v>66248.9</v>
      </c>
      <c r="H281" s="107"/>
    </row>
    <row r="282" spans="1:8" ht="12.75">
      <c r="A282" s="142"/>
      <c r="B282" s="142"/>
      <c r="C282" s="142"/>
      <c r="D282" s="110"/>
      <c r="E282" s="111"/>
      <c r="F282" s="112"/>
      <c r="G282" s="113">
        <f>G16+G43+G113+G160+G170+G183+G189+G195+G201+G208+G213+G223+G230+G233+G281</f>
        <v>600554.99</v>
      </c>
      <c r="H282" s="114"/>
    </row>
    <row r="283" spans="4:8" ht="12.75">
      <c r="D283" s="79"/>
      <c r="E283" s="80"/>
      <c r="F283" s="81"/>
      <c r="G283" s="82"/>
      <c r="H283" s="83"/>
    </row>
    <row r="284" spans="4:8" ht="12.75">
      <c r="D284" s="79"/>
      <c r="E284" s="80"/>
      <c r="F284" s="81"/>
      <c r="G284" s="82"/>
      <c r="H284" s="83"/>
    </row>
    <row r="315" ht="12.75"/>
    <row r="316" ht="12.75"/>
    <row r="317" ht="12.75"/>
    <row r="318" ht="12.75"/>
  </sheetData>
  <sheetProtection selectLockedCells="1" selectUnlockedCells="1"/>
  <mergeCells count="1"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3">
      <selection activeCell="E221" sqref="E2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Jovka Petrova</dc:creator>
  <cp:keywords/>
  <dc:description/>
  <cp:lastModifiedBy>Bilyana Stoycheva</cp:lastModifiedBy>
  <cp:lastPrinted>2016-07-08T13:27:40Z</cp:lastPrinted>
  <dcterms:created xsi:type="dcterms:W3CDTF">2013-02-07T08:47:50Z</dcterms:created>
  <dcterms:modified xsi:type="dcterms:W3CDTF">2016-07-08T07:10:28Z</dcterms:modified>
  <cp:category/>
  <cp:version/>
  <cp:contentType/>
  <cp:contentStatus/>
</cp:coreProperties>
</file>